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W:\TRANSAC\2021\404-2021\WORK IN PROGRESS\FTP2021 07 16\"/>
    </mc:Choice>
  </mc:AlternateContent>
  <xr:revisionPtr revIDLastSave="0" documentId="8_{ADEB43F8-1D23-4255-8C45-5F954BAD5430}" xr6:coauthVersionLast="36" xr6:coauthVersionMax="36" xr10:uidLastSave="{00000000-0000-0000-0000-000000000000}"/>
  <workbookProtection workbookAlgorithmName="SHA-512" workbookHashValue="GGmG9abUoDQtuqVhxR9voGsiAUPC+GGJdblgLSJTqISMNfJbaHlEaZf4Eg58oCmIEQ7w051T1k75tSSJX4vPPQ==" workbookSaltValue="2ItBn8gR0fGuNnk0WiXMGA==" workbookSpinCount="100000" lockStructure="1"/>
  <bookViews>
    <workbookView xWindow="0" yWindow="0" windowWidth="11985" windowHeight="7320" xr2:uid="{00000000-000D-0000-FFFF-FFFF00000000}"/>
  </bookViews>
  <sheets>
    <sheet name="FORM B - PRICES" sheetId="1" r:id="rId1"/>
  </sheets>
  <definedNames>
    <definedName name="_12TENDER_SUBMISSI">'FORM B - PRICES'!#REF!</definedName>
    <definedName name="_4PAGE_1_OF_13">'FORM B - PRICES'!#REF!</definedName>
    <definedName name="_8TENDER_NO._181">'FORM B - PRICES'!#REF!</definedName>
    <definedName name="_xlnm._FilterDatabase" localSheetId="0" hidden="1">'FORM B - PRICES'!$A$1:$H$63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'FORM B - PRICES'!#REF!</definedName>
    <definedName name="_xlnm.Print_Area" localSheetId="0">'FORM B - PRICES'!$B$6:$H$119</definedName>
    <definedName name="_xlnm.Print_Titles" localSheetId="0">'FORM B - PRICES'!$1:$5</definedName>
    <definedName name="_xlnm.Print_Titles">'FORM B - PRICES'!$B$4:$IO$4</definedName>
    <definedName name="TEMP">'FORM B - PRICES'!#REF!</definedName>
    <definedName name="TESTHEAD">'FORM B - PRICES'!#REF!</definedName>
    <definedName name="XEVERYTHING">'FORM B - PRICES'!$B$1:$IO$27</definedName>
    <definedName name="XITEMS">'FORM B - PRICES'!$B$6:$IO$27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1" i="1" l="1"/>
  <c r="H70" i="1"/>
  <c r="H69" i="1"/>
  <c r="H68" i="1"/>
  <c r="H67" i="1"/>
  <c r="H66" i="1"/>
  <c r="H41" i="1"/>
  <c r="H21" i="1"/>
  <c r="C109" i="1"/>
  <c r="H46" i="1" l="1"/>
  <c r="H32" i="1"/>
  <c r="H23" i="1"/>
  <c r="H14" i="1" l="1"/>
  <c r="G117" i="1" l="1"/>
  <c r="G116" i="1"/>
  <c r="G115" i="1"/>
  <c r="G114" i="1"/>
  <c r="G113" i="1"/>
  <c r="H105" i="1" l="1"/>
  <c r="H102" i="1"/>
  <c r="H100" i="1"/>
  <c r="H98" i="1"/>
  <c r="H97" i="1"/>
  <c r="H95" i="1"/>
  <c r="H91" i="1"/>
  <c r="H88" i="1"/>
  <c r="H85" i="1"/>
  <c r="H82" i="1"/>
  <c r="H81" i="1"/>
  <c r="H80" i="1"/>
  <c r="H79" i="1"/>
  <c r="H78" i="1"/>
  <c r="H76" i="1"/>
  <c r="H72" i="1"/>
  <c r="H61" i="1"/>
  <c r="H55" i="1"/>
  <c r="H53" i="1"/>
  <c r="H51" i="1"/>
  <c r="H42" i="1"/>
  <c r="H39" i="1"/>
  <c r="H37" i="1"/>
  <c r="H34" i="1"/>
  <c r="H26" i="1"/>
  <c r="H25" i="1"/>
  <c r="H16" i="1"/>
  <c r="C63" i="1" l="1"/>
  <c r="C115" i="1" s="1"/>
  <c r="B63" i="1"/>
  <c r="B115" i="1" s="1"/>
  <c r="H62" i="1"/>
  <c r="H59" i="1"/>
  <c r="C57" i="1"/>
  <c r="C114" i="1" s="1"/>
  <c r="B57" i="1"/>
  <c r="B114" i="1" s="1"/>
  <c r="H56" i="1"/>
  <c r="H50" i="1"/>
  <c r="H57" i="1" l="1"/>
  <c r="H114" i="1" s="1"/>
  <c r="H63" i="1"/>
  <c r="H115" i="1" s="1"/>
  <c r="H65" i="1"/>
  <c r="H47" i="1"/>
  <c r="H44" i="1"/>
  <c r="H40" i="1"/>
  <c r="H38" i="1"/>
  <c r="H30" i="1"/>
  <c r="H29" i="1"/>
  <c r="H24" i="1"/>
  <c r="H20" i="1"/>
  <c r="H17" i="1"/>
  <c r="H15" i="1"/>
  <c r="H12" i="1"/>
  <c r="H9" i="1"/>
  <c r="H8" i="1"/>
  <c r="H7" i="1"/>
  <c r="C106" i="1" l="1"/>
  <c r="C117" i="1" s="1"/>
  <c r="B106" i="1"/>
  <c r="B117" i="1" s="1"/>
  <c r="C73" i="1"/>
  <c r="C116" i="1" s="1"/>
  <c r="B73" i="1"/>
  <c r="B116" i="1" s="1"/>
  <c r="B18" i="1"/>
  <c r="C18" i="1"/>
  <c r="H48" i="1" l="1"/>
  <c r="H113" i="1" s="1"/>
  <c r="H106" i="1"/>
  <c r="H117" i="1" s="1"/>
  <c r="H73" i="1"/>
  <c r="H116" i="1" s="1"/>
  <c r="H18" i="1"/>
  <c r="B10" i="1" l="1"/>
  <c r="C10" i="1"/>
  <c r="H10" i="1"/>
  <c r="H109" i="1" s="1"/>
  <c r="B27" i="1"/>
  <c r="C27" i="1"/>
  <c r="H27" i="1"/>
  <c r="H111" i="1" s="1"/>
  <c r="B35" i="1"/>
  <c r="C35" i="1"/>
  <c r="H35" i="1"/>
  <c r="H112" i="1" s="1"/>
  <c r="B48" i="1"/>
  <c r="B113" i="1" s="1"/>
  <c r="C48" i="1"/>
  <c r="C113" i="1" s="1"/>
  <c r="B109" i="1"/>
  <c r="B110" i="1"/>
  <c r="C110" i="1"/>
  <c r="H110" i="1"/>
  <c r="B111" i="1"/>
  <c r="C111" i="1"/>
  <c r="B112" i="1"/>
  <c r="C112" i="1"/>
  <c r="G118" i="1" l="1"/>
</calcChain>
</file>

<file path=xl/sharedStrings.xml><?xml version="1.0" encoding="utf-8"?>
<sst xmlns="http://schemas.openxmlformats.org/spreadsheetml/2006/main" count="369" uniqueCount="212">
  <si>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</si>
  <si>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</si>
  <si>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</si>
  <si>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</si>
  <si>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</si>
  <si>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</si>
  <si>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</si>
  <si>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</si>
  <si>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</si>
  <si>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</si>
  <si>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</si>
  <si>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</si>
  <si>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</si>
  <si>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</si>
  <si>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</si>
  <si>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</si>
  <si>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</si>
  <si>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</si>
  <si>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</si>
  <si>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</si>
  <si>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</si>
  <si>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</si>
  <si>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</si>
  <si>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</si>
  <si>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CODE</t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</si>
  <si>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</si>
  <si>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</si>
  <si>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</si>
  <si>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</si>
  <si>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</si>
  <si>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</si>
  <si>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Supplying and Placing Base Course Material</t>
  </si>
  <si>
    <t>Grading of Boulevards</t>
  </si>
  <si>
    <t>each</t>
  </si>
  <si>
    <t>m</t>
  </si>
  <si>
    <t>Concrete Curb Renewal</t>
  </si>
  <si>
    <t>Sodding</t>
  </si>
  <si>
    <t>Pavement Removal</t>
  </si>
  <si>
    <t>Excavation</t>
  </si>
  <si>
    <t>A.3</t>
  </si>
  <si>
    <t>Supply and Install Geogrid</t>
  </si>
  <si>
    <t xml:space="preserve">CW 3235-R9  </t>
  </si>
  <si>
    <t>100 mm Sidewalk</t>
  </si>
  <si>
    <t>a)</t>
  </si>
  <si>
    <t>Type IA</t>
  </si>
  <si>
    <t>CW 3250-R7</t>
  </si>
  <si>
    <t>Installation of Subdrains</t>
  </si>
  <si>
    <t>CW 3120-R4</t>
  </si>
  <si>
    <t>CW 3510-R9</t>
  </si>
  <si>
    <t>A.1</t>
  </si>
  <si>
    <t>Asphalt Pavement</t>
  </si>
  <si>
    <t>B.3</t>
  </si>
  <si>
    <t>B.2</t>
  </si>
  <si>
    <t>B.1</t>
  </si>
  <si>
    <t>C.1</t>
  </si>
  <si>
    <t>C.2</t>
  </si>
  <si>
    <t>C.3</t>
  </si>
  <si>
    <t>D.2</t>
  </si>
  <si>
    <t>D.3</t>
  </si>
  <si>
    <t>D.4</t>
  </si>
  <si>
    <t>F</t>
  </si>
  <si>
    <t>(SEE B10)</t>
  </si>
  <si>
    <t xml:space="preserve">CW 3240-R10 </t>
  </si>
  <si>
    <t>Main Line Paving</t>
  </si>
  <si>
    <t>Adjustment of Manholes/Catch Basins Frames</t>
  </si>
  <si>
    <t>CW 3210-R8</t>
  </si>
  <si>
    <t>B.4</t>
  </si>
  <si>
    <t>C.4</t>
  </si>
  <si>
    <t>D.1</t>
  </si>
  <si>
    <t>E.1</t>
  </si>
  <si>
    <t>E.2</t>
  </si>
  <si>
    <t>E.3</t>
  </si>
  <si>
    <t>E.4</t>
  </si>
  <si>
    <t>E.5</t>
  </si>
  <si>
    <t>E.6</t>
  </si>
  <si>
    <t>E.8</t>
  </si>
  <si>
    <t>SD-200</t>
  </si>
  <si>
    <t>L. sum</t>
  </si>
  <si>
    <t>G</t>
  </si>
  <si>
    <t>G.1</t>
  </si>
  <si>
    <t>F.1</t>
  </si>
  <si>
    <t>GENERAL</t>
  </si>
  <si>
    <t>Site Development and Restoration</t>
  </si>
  <si>
    <t>Silt Fence</t>
  </si>
  <si>
    <t>l.m.</t>
  </si>
  <si>
    <t>Rockfill</t>
  </si>
  <si>
    <t>Clay Cap</t>
  </si>
  <si>
    <t>F.2</t>
  </si>
  <si>
    <t>F.3</t>
  </si>
  <si>
    <t>F.4</t>
  </si>
  <si>
    <t>G.2</t>
  </si>
  <si>
    <t>E.7</t>
  </si>
  <si>
    <t>Tension Crack Sealing</t>
  </si>
  <si>
    <t>INTERCEPTOR DRAIN</t>
  </si>
  <si>
    <t>Non-woven Geotextile</t>
  </si>
  <si>
    <t>PASSIVE ROCKFILL DRAIN</t>
  </si>
  <si>
    <t>GEOMEMBRANE LINED SWALE</t>
  </si>
  <si>
    <t>Geomembrane</t>
  </si>
  <si>
    <t>Geotextile</t>
  </si>
  <si>
    <t>Subgrade Excavation</t>
  </si>
  <si>
    <t>Subgrade Preparation</t>
  </si>
  <si>
    <t>Clay Placement</t>
  </si>
  <si>
    <t>Willow Planting</t>
  </si>
  <si>
    <t>Straw Wattles</t>
  </si>
  <si>
    <t>OUTFALL SWALE</t>
  </si>
  <si>
    <t>ROCKFILL COLUMN</t>
  </si>
  <si>
    <t>ROCKFILL TRENCH</t>
  </si>
  <si>
    <t>NATURALIZATION</t>
  </si>
  <si>
    <t>Tree and Shrub Planting</t>
  </si>
  <si>
    <t>Crushed Sub-base Material</t>
  </si>
  <si>
    <t>50 mm</t>
  </si>
  <si>
    <t>Separation Geotextile Fabric</t>
  </si>
  <si>
    <t>ROADWORKS - RENEWALS</t>
  </si>
  <si>
    <t>Miscellaneous Concrete Slab Renewal</t>
  </si>
  <si>
    <t>Greater than 20 sq.m.</t>
  </si>
  <si>
    <t>Curb and Gutter (150 mm reveal ht, Barrier, Integral 600 mm width, 150 mm Plain Concrete Pavement)</t>
  </si>
  <si>
    <t>Greater than 30 m</t>
  </si>
  <si>
    <t>Construction of Asphaltic Concrete Pavements</t>
  </si>
  <si>
    <t>Reflective Crack Maintenance</t>
  </si>
  <si>
    <t>width &gt; or = 600 mm</t>
  </si>
  <si>
    <t>6 inch clean</t>
  </si>
  <si>
    <t>2.44 m diameter</t>
  </si>
  <si>
    <t>Drilling</t>
  </si>
  <si>
    <t xml:space="preserve">Sleeving </t>
  </si>
  <si>
    <t>G.3</t>
  </si>
  <si>
    <t>H</t>
  </si>
  <si>
    <t>H.1</t>
  </si>
  <si>
    <t>H.2</t>
  </si>
  <si>
    <t>I</t>
  </si>
  <si>
    <t>I.1</t>
  </si>
  <si>
    <t>I.2</t>
  </si>
  <si>
    <t>I.3</t>
  </si>
  <si>
    <t>I.4</t>
  </si>
  <si>
    <t>I.5</t>
  </si>
  <si>
    <t>I.6</t>
  </si>
  <si>
    <t>I.7</t>
  </si>
  <si>
    <t>I.8</t>
  </si>
  <si>
    <t>I.9</t>
  </si>
  <si>
    <t>I.10</t>
  </si>
  <si>
    <t>I.11</t>
  </si>
  <si>
    <t>Joint Sealing</t>
  </si>
  <si>
    <t>I.12</t>
  </si>
  <si>
    <t>I.13</t>
  </si>
  <si>
    <t>I.14</t>
  </si>
  <si>
    <t>I.15</t>
  </si>
  <si>
    <t>Tonne</t>
  </si>
  <si>
    <t>Each</t>
  </si>
  <si>
    <t>CW 3110-R19</t>
  </si>
  <si>
    <t xml:space="preserve">CW 3130-R4 </t>
  </si>
  <si>
    <t>CW 3135-R1</t>
  </si>
  <si>
    <t>SD-228A</t>
  </si>
  <si>
    <t xml:space="preserve">CW 3410-R11 </t>
  </si>
  <si>
    <t>A003</t>
  </si>
  <si>
    <t>A007</t>
  </si>
  <si>
    <t>A007A</t>
  </si>
  <si>
    <t>A010</t>
  </si>
  <si>
    <t>A012</t>
  </si>
  <si>
    <t>A022</t>
  </si>
  <si>
    <t>A022A</t>
  </si>
  <si>
    <t>B001</t>
  </si>
  <si>
    <t>B003</t>
  </si>
  <si>
    <t>B114rl</t>
  </si>
  <si>
    <t>B118rl</t>
  </si>
  <si>
    <t>B121rl</t>
  </si>
  <si>
    <t>B154rl</t>
  </si>
  <si>
    <t>B170rlA</t>
  </si>
  <si>
    <t>B170rl^3</t>
  </si>
  <si>
    <t>C055</t>
  </si>
  <si>
    <t>C056</t>
  </si>
  <si>
    <t>C058</t>
  </si>
  <si>
    <t>D001</t>
  </si>
  <si>
    <t>D006</t>
  </si>
  <si>
    <t>E051</t>
  </si>
  <si>
    <t>F001</t>
  </si>
  <si>
    <t>G001</t>
  </si>
  <si>
    <t>G003</t>
  </si>
  <si>
    <t>A004</t>
  </si>
  <si>
    <t>Separation Fabric</t>
  </si>
  <si>
    <t>A022A1</t>
  </si>
  <si>
    <t>A031</t>
  </si>
  <si>
    <t>G004</t>
  </si>
  <si>
    <t>E15</t>
  </si>
  <si>
    <t>E18</t>
  </si>
  <si>
    <t>E19</t>
  </si>
  <si>
    <t>E20</t>
  </si>
  <si>
    <t>E21</t>
  </si>
  <si>
    <t>E22</t>
  </si>
  <si>
    <t>E23</t>
  </si>
  <si>
    <t>E24</t>
  </si>
  <si>
    <t>E25</t>
  </si>
  <si>
    <t>E26</t>
  </si>
  <si>
    <t>E27</t>
  </si>
  <si>
    <t>E29</t>
  </si>
  <si>
    <t>E28</t>
  </si>
  <si>
    <t>TRANSCONA BOULEVARD - ASPHALT ROAD REPAIRS</t>
  </si>
  <si>
    <t>E30</t>
  </si>
  <si>
    <t>Site Preparation</t>
  </si>
  <si>
    <t>C.5</t>
  </si>
  <si>
    <t>Delete line from Form B. CoW responsible for willow planting (unit cost estimated $30).</t>
  </si>
  <si>
    <t>Spruce Black Hills</t>
  </si>
  <si>
    <t>Cottonwood</t>
  </si>
  <si>
    <t>Mountain Ash</t>
  </si>
  <si>
    <t>Manitoba Maple</t>
  </si>
  <si>
    <t>iii)</t>
  </si>
  <si>
    <t>iv)</t>
  </si>
  <si>
    <t>v)</t>
  </si>
  <si>
    <t>vi)</t>
  </si>
  <si>
    <t>vii)</t>
  </si>
  <si>
    <t>Discovery Elm</t>
  </si>
  <si>
    <t>CLAY TOE BERM</t>
  </si>
  <si>
    <t>Nannyberry (5 Gal)</t>
  </si>
  <si>
    <t>FORM B (R1):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</si>
</sst>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;0;&quot;&quot;;@"/>
    <numFmt numFmtId="165" formatCode="#\ ###\ ##0.00;;0;@"/>
    <numFmt numFmtId="166" formatCode="&quot;&quot;;&quot;&quot;;&quot;&quot;;&quot;&quot;"/>
    <numFmt numFmtId="167" formatCode="#\ ###\ ##0.00;;0;[Red]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&quot;$&quot;#,##0.00"/>
    <numFmt numFmtId="175" formatCode="&quot;Subtotal: &quot;#\ ###\ ##0.00;;&quot;Subtotal: Nil&quot;;@"/>
  </numFmts>
  <fonts count="55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b/>
      <u/>
      <sz val="12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  <font>
      <strike/>
      <sz val="12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</borders>
  <cellStyleXfs count="109">
    <xf numFmtId="0" fontId="0" fillId="2" borderId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6" borderId="0" applyNumberFormat="0" applyBorder="0" applyAlignment="0" applyProtection="0"/>
    <xf numFmtId="0" fontId="36" fillId="9" borderId="0" applyNumberFormat="0" applyBorder="0" applyAlignment="0" applyProtection="0"/>
    <xf numFmtId="0" fontId="36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20" borderId="0" applyNumberFormat="0" applyBorder="0" applyAlignment="0" applyProtection="0"/>
    <xf numFmtId="0" fontId="25" fillId="4" borderId="0" applyNumberFormat="0" applyBorder="0" applyAlignment="0" applyProtection="0"/>
    <xf numFmtId="0" fontId="9" fillId="0" borderId="0" applyFill="0">
      <alignment horizontal="right" vertical="top"/>
    </xf>
    <xf numFmtId="0" fontId="38" fillId="0" borderId="0" applyFill="0">
      <alignment horizontal="right" vertical="top"/>
    </xf>
    <xf numFmtId="0" fontId="10" fillId="0" borderId="1" applyFill="0">
      <alignment horizontal="right" vertical="top"/>
    </xf>
    <xf numFmtId="0" fontId="39" fillId="0" borderId="1" applyFill="0">
      <alignment horizontal="right" vertical="top"/>
    </xf>
    <xf numFmtId="0" fontId="39" fillId="0" borderId="1" applyFill="0">
      <alignment horizontal="right" vertical="top"/>
    </xf>
    <xf numFmtId="166" fontId="10" fillId="0" borderId="2" applyFill="0">
      <alignment horizontal="right" vertical="top"/>
    </xf>
    <xf numFmtId="166" fontId="39" fillId="0" borderId="2" applyFill="0">
      <alignment horizontal="right" vertical="top"/>
    </xf>
    <xf numFmtId="0" fontId="10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11" fillId="0" borderId="3" applyFill="0">
      <alignment horizontal="center" vertical="center" wrapText="1"/>
    </xf>
    <xf numFmtId="0" fontId="40" fillId="0" borderId="3" applyFill="0">
      <alignment horizontal="center" vertical="center" wrapText="1"/>
    </xf>
    <xf numFmtId="0" fontId="10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12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164" fontId="13" fillId="0" borderId="4" applyFill="0">
      <alignment horizontal="centerContinuous" wrapText="1"/>
    </xf>
    <xf numFmtId="164" fontId="42" fillId="0" borderId="4" applyFill="0">
      <alignment horizontal="centerContinuous" wrapText="1"/>
    </xf>
    <xf numFmtId="164" fontId="10" fillId="0" borderId="1" applyFill="0">
      <alignment horizontal="center" vertical="top" wrapText="1"/>
    </xf>
    <xf numFmtId="164" fontId="39" fillId="0" borderId="1" applyFill="0">
      <alignment horizontal="center" vertical="top" wrapText="1"/>
    </xf>
    <xf numFmtId="164" fontId="39" fillId="0" borderId="1" applyFill="0">
      <alignment horizontal="center" vertical="top" wrapText="1"/>
    </xf>
    <xf numFmtId="0" fontId="10" fillId="0" borderId="1" applyFill="0">
      <alignment horizontal="center" wrapText="1"/>
    </xf>
    <xf numFmtId="0" fontId="39" fillId="0" borderId="1" applyFill="0">
      <alignment horizontal="center" wrapText="1"/>
    </xf>
    <xf numFmtId="0" fontId="39" fillId="0" borderId="1" applyFill="0">
      <alignment horizontal="center" wrapText="1"/>
    </xf>
    <xf numFmtId="171" fontId="10" fillId="0" borderId="1" applyFill="0"/>
    <xf numFmtId="171" fontId="39" fillId="0" borderId="1" applyFill="0"/>
    <xf numFmtId="171" fontId="39" fillId="0" borderId="1" applyFill="0"/>
    <xf numFmtId="167" fontId="10" fillId="0" borderId="1" applyFill="0">
      <alignment horizontal="right"/>
      <protection locked="0"/>
    </xf>
    <xf numFmtId="167" fontId="39" fillId="0" borderId="1" applyFill="0">
      <alignment horizontal="right"/>
      <protection locked="0"/>
    </xf>
    <xf numFmtId="167" fontId="39" fillId="0" borderId="1" applyFill="0">
      <alignment horizontal="right"/>
      <protection locked="0"/>
    </xf>
    <xf numFmtId="165" fontId="10" fillId="0" borderId="1" applyFill="0">
      <alignment horizontal="right"/>
      <protection locked="0"/>
    </xf>
    <xf numFmtId="165" fontId="39" fillId="0" borderId="1" applyFill="0">
      <alignment horizontal="right"/>
      <protection locked="0"/>
    </xf>
    <xf numFmtId="165" fontId="39" fillId="0" borderId="1" applyFill="0">
      <alignment horizontal="right"/>
      <protection locked="0"/>
    </xf>
    <xf numFmtId="165" fontId="10" fillId="0" borderId="1" applyFill="0"/>
    <xf numFmtId="165" fontId="39" fillId="0" borderId="1" applyFill="0"/>
    <xf numFmtId="165" fontId="39" fillId="0" borderId="1" applyFill="0"/>
    <xf numFmtId="165" fontId="10" fillId="0" borderId="3" applyFill="0">
      <alignment horizontal="right"/>
    </xf>
    <xf numFmtId="165" fontId="39" fillId="0" borderId="3" applyFill="0">
      <alignment horizontal="right"/>
    </xf>
    <xf numFmtId="0" fontId="29" fillId="21" borderId="5" applyNumberFormat="0" applyAlignment="0" applyProtection="0"/>
    <xf numFmtId="0" fontId="31" fillId="22" borderId="6" applyNumberFormat="0" applyAlignment="0" applyProtection="0"/>
    <xf numFmtId="0" fontId="14" fillId="0" borderId="1" applyFill="0">
      <alignment horizontal="left" vertical="top"/>
    </xf>
    <xf numFmtId="0" fontId="43" fillId="0" borderId="1" applyFill="0">
      <alignment horizontal="left" vertical="top"/>
    </xf>
    <xf numFmtId="0" fontId="43" fillId="0" borderId="1" applyFill="0">
      <alignment horizontal="left" vertical="top"/>
    </xf>
    <xf numFmtId="0" fontId="33" fillId="0" borderId="0" applyNumberFormat="0" applyFill="0" applyBorder="0" applyAlignment="0" applyProtection="0"/>
    <xf numFmtId="0" fontId="24" fillId="5" borderId="0" applyNumberFormat="0" applyBorder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7" fillId="8" borderId="5" applyNumberFormat="0" applyAlignment="0" applyProtection="0"/>
    <xf numFmtId="0" fontId="30" fillId="0" borderId="10" applyNumberFormat="0" applyFill="0" applyAlignment="0" applyProtection="0"/>
    <xf numFmtId="0" fontId="26" fillId="23" borderId="0" applyNumberFormat="0" applyBorder="0" applyAlignment="0" applyProtection="0"/>
    <xf numFmtId="0" fontId="8" fillId="0" borderId="0"/>
    <xf numFmtId="0" fontId="7" fillId="2" borderId="0"/>
    <xf numFmtId="0" fontId="8" fillId="0" borderId="0"/>
    <xf numFmtId="0" fontId="49" fillId="0" borderId="0"/>
    <xf numFmtId="0" fontId="7" fillId="24" borderId="11" applyNumberFormat="0" applyFont="0" applyAlignment="0" applyProtection="0"/>
    <xf numFmtId="173" fontId="11" fillId="0" borderId="3" applyNumberFormat="0" applyFont="0" applyFill="0" applyBorder="0" applyAlignment="0" applyProtection="0">
      <alignment horizontal="center" vertical="top" wrapText="1"/>
    </xf>
    <xf numFmtId="173" fontId="40" fillId="0" borderId="3" applyNumberFormat="0" applyFont="0" applyFill="0" applyBorder="0" applyAlignment="0" applyProtection="0">
      <alignment horizontal="center" vertical="top" wrapText="1"/>
    </xf>
    <xf numFmtId="0" fontId="28" fillId="21" borderId="12" applyNumberFormat="0" applyAlignment="0" applyProtection="0"/>
    <xf numFmtId="0" fontId="15" fillId="0" borderId="0">
      <alignment horizontal="right"/>
    </xf>
    <xf numFmtId="0" fontId="44" fillId="0" borderId="0">
      <alignment horizontal="right"/>
    </xf>
    <xf numFmtId="0" fontId="20" fillId="0" borderId="0" applyNumberFormat="0" applyFill="0" applyBorder="0" applyAlignment="0" applyProtection="0"/>
    <xf numFmtId="0" fontId="10" fillId="0" borderId="0" applyFill="0">
      <alignment horizontal="left"/>
    </xf>
    <xf numFmtId="0" fontId="39" fillId="0" borderId="0" applyFill="0">
      <alignment horizontal="left"/>
    </xf>
    <xf numFmtId="0" fontId="16" fillId="0" borderId="0" applyFill="0">
      <alignment horizontal="centerContinuous" vertical="center"/>
    </xf>
    <xf numFmtId="0" fontId="45" fillId="0" borderId="0" applyFill="0">
      <alignment horizontal="centerContinuous" vertical="center"/>
    </xf>
    <xf numFmtId="170" fontId="17" fillId="0" borderId="0" applyFill="0">
      <alignment horizontal="centerContinuous" vertical="center"/>
    </xf>
    <xf numFmtId="170" fontId="46" fillId="0" borderId="0" applyFill="0">
      <alignment horizontal="centerContinuous" vertical="center"/>
    </xf>
    <xf numFmtId="172" fontId="17" fillId="0" borderId="0" applyFill="0">
      <alignment horizontal="centerContinuous" vertical="center"/>
    </xf>
    <xf numFmtId="172" fontId="46" fillId="0" borderId="0" applyFill="0">
      <alignment horizontal="centerContinuous" vertical="center"/>
    </xf>
    <xf numFmtId="0" fontId="10" fillId="0" borderId="3">
      <alignment horizontal="centerContinuous" wrapText="1"/>
    </xf>
    <xf numFmtId="0" fontId="39" fillId="0" borderId="3">
      <alignment horizontal="centerContinuous" wrapText="1"/>
    </xf>
    <xf numFmtId="168" fontId="18" fillId="0" borderId="0" applyFill="0">
      <alignment horizontal="left"/>
    </xf>
    <xf numFmtId="168" fontId="47" fillId="0" borderId="0" applyFill="0">
      <alignment horizontal="left"/>
    </xf>
    <xf numFmtId="169" fontId="19" fillId="0" borderId="0" applyFill="0">
      <alignment horizontal="right"/>
    </xf>
    <xf numFmtId="169" fontId="48" fillId="0" borderId="0" applyFill="0">
      <alignment horizontal="right"/>
    </xf>
    <xf numFmtId="0" fontId="10" fillId="0" borderId="13" applyFill="0"/>
    <xf numFmtId="0" fontId="39" fillId="0" borderId="13" applyFill="0"/>
    <xf numFmtId="0" fontId="34" fillId="0" borderId="14" applyNumberFormat="0" applyFill="0" applyAlignment="0" applyProtection="0"/>
    <xf numFmtId="0" fontId="32" fillId="0" borderId="0" applyNumberFormat="0" applyFill="0" applyBorder="0" applyAlignment="0" applyProtection="0"/>
  </cellStyleXfs>
  <cellXfs count="182">
    <xf numFmtId="0" fontId="0" fillId="2" borderId="0" xfId="0" applyNumberFormat="1"/>
    <xf numFmtId="164" fontId="37" fillId="25" borderId="19" xfId="0" applyNumberFormat="1" applyFont="1" applyFill="1" applyBorder="1" applyAlignment="1" applyProtection="1">
      <alignment horizontal="left" vertical="top"/>
    </xf>
    <xf numFmtId="164" fontId="37" fillId="25" borderId="19" xfId="0" applyNumberFormat="1" applyFont="1" applyFill="1" applyBorder="1" applyAlignment="1" applyProtection="1">
      <alignment horizontal="left" vertical="top" wrapText="1"/>
    </xf>
    <xf numFmtId="0" fontId="2" fillId="2" borderId="19" xfId="0" applyNumberFormat="1" applyFont="1" applyBorder="1" applyAlignment="1" applyProtection="1">
      <alignment horizontal="center" vertical="center"/>
    </xf>
    <xf numFmtId="0" fontId="37" fillId="2" borderId="19" xfId="0" applyNumberFormat="1" applyFont="1" applyBorder="1" applyAlignment="1" applyProtection="1">
      <alignment vertical="top"/>
    </xf>
    <xf numFmtId="0" fontId="7" fillId="2" borderId="20" xfId="0" applyNumberFormat="1" applyFont="1" applyBorder="1" applyAlignment="1" applyProtection="1">
      <alignment horizontal="center" vertical="top"/>
    </xf>
    <xf numFmtId="0" fontId="0" fillId="2" borderId="20" xfId="0" applyNumberFormat="1" applyBorder="1" applyAlignment="1" applyProtection="1">
      <alignment horizontal="center" vertical="top"/>
    </xf>
    <xf numFmtId="0" fontId="0" fillId="2" borderId="19" xfId="0" applyNumberFormat="1" applyBorder="1" applyAlignment="1" applyProtection="1">
      <alignment horizontal="center" vertical="top"/>
    </xf>
    <xf numFmtId="0" fontId="2" fillId="2" borderId="22" xfId="0" applyNumberFormat="1" applyFont="1" applyBorder="1" applyAlignment="1" applyProtection="1">
      <alignment horizontal="center" vertical="center"/>
    </xf>
    <xf numFmtId="7" fontId="0" fillId="2" borderId="22" xfId="0" applyNumberFormat="1" applyBorder="1" applyAlignment="1" applyProtection="1">
      <alignment horizontal="right" vertical="center"/>
    </xf>
    <xf numFmtId="7" fontId="0" fillId="2" borderId="20" xfId="0" applyNumberFormat="1" applyBorder="1" applyAlignment="1" applyProtection="1">
      <alignment horizontal="right" vertical="center"/>
    </xf>
    <xf numFmtId="7" fontId="7" fillId="2" borderId="20" xfId="81" applyNumberFormat="1" applyBorder="1" applyAlignment="1" applyProtection="1">
      <alignment horizontal="right" vertical="center"/>
    </xf>
    <xf numFmtId="7" fontId="7" fillId="2" borderId="22" xfId="81" applyNumberFormat="1" applyBorder="1" applyAlignment="1" applyProtection="1">
      <alignment horizontal="right" vertical="center"/>
    </xf>
    <xf numFmtId="7" fontId="7" fillId="2" borderId="0" xfId="81" applyNumberFormat="1" applyBorder="1" applyAlignment="1" applyProtection="1">
      <alignment horizontal="right" vertical="center"/>
    </xf>
    <xf numFmtId="0" fontId="0" fillId="2" borderId="0" xfId="0" applyNumberFormat="1" applyBorder="1" applyAlignment="1" applyProtection="1">
      <alignment horizontal="right"/>
    </xf>
    <xf numFmtId="7" fontId="0" fillId="2" borderId="22" xfId="0" applyNumberFormat="1" applyBorder="1" applyAlignment="1" applyProtection="1">
      <alignment horizontal="right"/>
    </xf>
    <xf numFmtId="7" fontId="0" fillId="2" borderId="25" xfId="0" applyNumberFormat="1" applyBorder="1" applyAlignment="1" applyProtection="1">
      <alignment horizontal="right"/>
    </xf>
    <xf numFmtId="174" fontId="0" fillId="2" borderId="19" xfId="0" applyNumberFormat="1" applyBorder="1" applyAlignment="1" applyProtection="1">
      <alignment horizontal="right" vertical="top"/>
      <protection locked="0"/>
    </xf>
    <xf numFmtId="174" fontId="0" fillId="2" borderId="19" xfId="0" applyNumberFormat="1" applyBorder="1" applyAlignment="1" applyProtection="1">
      <alignment horizontal="right" vertical="top"/>
    </xf>
    <xf numFmtId="174" fontId="0" fillId="2" borderId="23" xfId="0" applyNumberFormat="1" applyBorder="1" applyAlignment="1" applyProtection="1">
      <alignment horizontal="right" vertical="top"/>
      <protection locked="0"/>
    </xf>
    <xf numFmtId="164" fontId="2" fillId="25" borderId="19" xfId="0" applyNumberFormat="1" applyFont="1" applyFill="1" applyBorder="1" applyAlignment="1" applyProtection="1">
      <alignment horizontal="left" vertical="top" wrapText="1"/>
    </xf>
    <xf numFmtId="7" fontId="7" fillId="2" borderId="20" xfId="81" applyNumberFormat="1" applyFont="1" applyBorder="1" applyAlignment="1" applyProtection="1">
      <alignment horizontal="right" vertical="center"/>
    </xf>
    <xf numFmtId="164" fontId="7" fillId="0" borderId="1" xfId="81" applyNumberFormat="1" applyFont="1" applyFill="1" applyBorder="1" applyAlignment="1" applyProtection="1">
      <alignment horizontal="center" vertical="center" wrapText="1"/>
    </xf>
    <xf numFmtId="0" fontId="7" fillId="0" borderId="1" xfId="81" applyNumberFormat="1" applyFont="1" applyFill="1" applyBorder="1" applyAlignment="1" applyProtection="1">
      <alignment horizontal="center" vertical="center" wrapText="1"/>
    </xf>
    <xf numFmtId="164" fontId="7" fillId="0" borderId="1" xfId="80" applyNumberFormat="1" applyFont="1" applyFill="1" applyBorder="1" applyAlignment="1" applyProtection="1">
      <alignment horizontal="center" vertical="center" wrapText="1"/>
    </xf>
    <xf numFmtId="4" fontId="7" fillId="0" borderId="1" xfId="81" applyNumberFormat="1" applyFont="1" applyFill="1" applyBorder="1" applyAlignment="1" applyProtection="1">
      <alignment horizontal="center" vertical="top" wrapText="1"/>
    </xf>
    <xf numFmtId="175" fontId="7" fillId="0" borderId="1" xfId="81" applyNumberFormat="1" applyFont="1" applyFill="1" applyBorder="1" applyAlignment="1" applyProtection="1">
      <alignment horizontal="center" vertical="top"/>
    </xf>
    <xf numFmtId="164" fontId="37" fillId="25" borderId="19" xfId="0" applyNumberFormat="1" applyFont="1" applyFill="1" applyBorder="1" applyAlignment="1" applyProtection="1">
      <alignment horizontal="left" vertical="center" wrapText="1"/>
    </xf>
    <xf numFmtId="4" fontId="7" fillId="0" borderId="1" xfId="81" applyNumberFormat="1" applyFont="1" applyFill="1" applyBorder="1" applyAlignment="1" applyProtection="1">
      <alignment horizontal="center" vertical="center" wrapText="1"/>
    </xf>
    <xf numFmtId="175" fontId="7" fillId="0" borderId="1" xfId="81" applyNumberFormat="1" applyFont="1" applyFill="1" applyBorder="1" applyAlignment="1" applyProtection="1">
      <alignment horizontal="center" vertical="center"/>
    </xf>
    <xf numFmtId="4" fontId="7" fillId="0" borderId="1" xfId="81" applyNumberFormat="1" applyFont="1" applyFill="1" applyBorder="1" applyAlignment="1" applyProtection="1">
      <alignment horizontal="center" vertical="center"/>
    </xf>
    <xf numFmtId="1" fontId="0" fillId="2" borderId="20" xfId="0" applyNumberFormat="1" applyBorder="1" applyAlignment="1" applyProtection="1">
      <alignment horizontal="center" vertical="center"/>
    </xf>
    <xf numFmtId="1" fontId="7" fillId="2" borderId="20" xfId="0" applyNumberFormat="1" applyFont="1" applyBorder="1" applyAlignment="1" applyProtection="1">
      <alignment horizontal="center" vertical="center"/>
    </xf>
    <xf numFmtId="3" fontId="0" fillId="2" borderId="19" xfId="0" applyNumberFormat="1" applyBorder="1" applyAlignment="1" applyProtection="1">
      <alignment horizontal="center" vertical="top"/>
    </xf>
    <xf numFmtId="3" fontId="0" fillId="2" borderId="23" xfId="0" applyNumberFormat="1" applyBorder="1" applyAlignment="1" applyProtection="1">
      <alignment horizontal="center" vertical="top"/>
    </xf>
    <xf numFmtId="164" fontId="54" fillId="25" borderId="19" xfId="0" applyNumberFormat="1" applyFont="1" applyFill="1" applyBorder="1" applyAlignment="1" applyProtection="1">
      <alignment horizontal="left" vertical="top" wrapText="1"/>
    </xf>
    <xf numFmtId="3" fontId="54" fillId="2" borderId="19" xfId="0" applyNumberFormat="1" applyFont="1" applyBorder="1" applyAlignment="1" applyProtection="1">
      <alignment horizontal="center" vertical="top"/>
    </xf>
    <xf numFmtId="164" fontId="37" fillId="0" borderId="19" xfId="0" applyNumberFormat="1" applyFont="1" applyFill="1" applyBorder="1" applyAlignment="1" applyProtection="1">
      <alignment horizontal="left" vertical="top" wrapText="1"/>
    </xf>
    <xf numFmtId="164" fontId="37" fillId="0" borderId="19" xfId="0" applyNumberFormat="1" applyFont="1" applyFill="1" applyBorder="1" applyAlignment="1" applyProtection="1">
      <alignment horizontal="left" vertical="top"/>
    </xf>
    <xf numFmtId="3" fontId="0" fillId="0" borderId="19" xfId="0" applyNumberFormat="1" applyFill="1" applyBorder="1" applyAlignment="1" applyProtection="1">
      <alignment horizontal="center" vertical="top"/>
    </xf>
    <xf numFmtId="0" fontId="2" fillId="2" borderId="49" xfId="81" applyNumberFormat="1" applyFont="1" applyBorder="1" applyAlignment="1" applyProtection="1">
      <alignment horizontal="center" vertical="center"/>
    </xf>
    <xf numFmtId="7" fontId="7" fillId="2" borderId="50" xfId="81" applyNumberFormat="1" applyBorder="1" applyAlignment="1" applyProtection="1">
      <alignment horizontal="right" vertical="center"/>
    </xf>
    <xf numFmtId="0" fontId="0" fillId="2" borderId="0" xfId="0" applyNumberFormat="1" applyProtection="1"/>
    <xf numFmtId="7" fontId="0" fillId="2" borderId="20" xfId="0" applyNumberFormat="1" applyBorder="1" applyAlignment="1" applyProtection="1">
      <alignment horizontal="right"/>
    </xf>
    <xf numFmtId="0" fontId="2" fillId="2" borderId="0" xfId="81" applyNumberFormat="1" applyFont="1" applyBorder="1" applyAlignment="1" applyProtection="1">
      <alignment horizontal="center" vertical="center"/>
    </xf>
    <xf numFmtId="1" fontId="6" fillId="2" borderId="0" xfId="81" applyNumberFormat="1" applyFont="1" applyBorder="1" applyAlignment="1" applyProtection="1">
      <alignment horizontal="left" vertical="center" wrapText="1"/>
    </xf>
    <xf numFmtId="0" fontId="7" fillId="2" borderId="0" xfId="81" applyNumberFormat="1" applyBorder="1" applyAlignment="1" applyProtection="1">
      <alignment vertical="center" wrapText="1"/>
    </xf>
    <xf numFmtId="7" fontId="0" fillId="2" borderId="30" xfId="0" applyNumberFormat="1" applyBorder="1" applyAlignment="1" applyProtection="1">
      <alignment horizontal="right"/>
    </xf>
    <xf numFmtId="0" fontId="0" fillId="2" borderId="21" xfId="0" applyNumberFormat="1" applyBorder="1" applyAlignment="1" applyProtection="1">
      <alignment vertical="top"/>
    </xf>
    <xf numFmtId="0" fontId="4" fillId="2" borderId="15" xfId="0" applyNumberFormat="1" applyFont="1" applyBorder="1" applyProtection="1"/>
    <xf numFmtId="0" fontId="0" fillId="2" borderId="15" xfId="0" applyNumberFormat="1" applyBorder="1" applyAlignment="1" applyProtection="1">
      <alignment horizontal="center"/>
    </xf>
    <xf numFmtId="0" fontId="0" fillId="2" borderId="15" xfId="0" applyNumberFormat="1" applyBorder="1" applyProtection="1"/>
    <xf numFmtId="0" fontId="0" fillId="2" borderId="32" xfId="0" applyNumberFormat="1" applyBorder="1" applyAlignment="1" applyProtection="1">
      <alignment horizontal="right"/>
    </xf>
    <xf numFmtId="0" fontId="0" fillId="2" borderId="0" xfId="0" applyNumberFormat="1" applyAlignment="1" applyProtection="1">
      <alignment horizontal="right"/>
    </xf>
    <xf numFmtId="0" fontId="0" fillId="2" borderId="29" xfId="0" applyNumberFormat="1" applyBorder="1" applyAlignment="1" applyProtection="1">
      <alignment vertical="top"/>
    </xf>
    <xf numFmtId="0" fontId="0" fillId="2" borderId="13" xfId="0" applyNumberFormat="1" applyBorder="1" applyProtection="1"/>
    <xf numFmtId="0" fontId="0" fillId="2" borderId="13" xfId="0" applyNumberFormat="1" applyBorder="1" applyAlignment="1" applyProtection="1">
      <alignment horizontal="center"/>
    </xf>
    <xf numFmtId="7" fontId="0" fillId="2" borderId="13" xfId="0" applyNumberFormat="1" applyBorder="1" applyAlignment="1" applyProtection="1">
      <alignment horizontal="right"/>
    </xf>
    <xf numFmtId="0" fontId="0" fillId="2" borderId="33" xfId="0" applyNumberFormat="1" applyBorder="1" applyAlignment="1" applyProtection="1">
      <alignment horizontal="right"/>
    </xf>
    <xf numFmtId="0" fontId="0" fillId="2" borderId="0" xfId="0" applyNumberFormat="1" applyAlignment="1" applyProtection="1">
      <alignment vertical="top"/>
    </xf>
    <xf numFmtId="0" fontId="0" fillId="2" borderId="0" xfId="0" applyNumberFormat="1" applyAlignment="1" applyProtection="1">
      <alignment horizontal="center"/>
    </xf>
    <xf numFmtId="7" fontId="0" fillId="2" borderId="19" xfId="0" applyNumberFormat="1" applyBorder="1" applyAlignment="1" applyProtection="1">
      <alignment horizontal="right" vertical="top"/>
    </xf>
    <xf numFmtId="0" fontId="37" fillId="2" borderId="43" xfId="81" applyNumberFormat="1" applyFont="1" applyBorder="1" applyAlignment="1" applyProtection="1">
      <alignment horizontal="center" vertical="center"/>
    </xf>
    <xf numFmtId="1" fontId="37" fillId="2" borderId="20" xfId="81" applyNumberFormat="1" applyFont="1" applyBorder="1" applyAlignment="1" applyProtection="1">
      <alignment horizontal="left" vertical="center" wrapText="1"/>
    </xf>
    <xf numFmtId="7" fontId="7" fillId="0" borderId="20" xfId="81" applyNumberFormat="1" applyFont="1" applyFill="1" applyBorder="1" applyAlignment="1" applyProtection="1">
      <alignment horizontal="right" vertical="center"/>
    </xf>
    <xf numFmtId="0" fontId="37" fillId="2" borderId="43" xfId="81" applyNumberFormat="1" applyFont="1" applyBorder="1" applyAlignment="1" applyProtection="1">
      <alignment horizontal="left" vertical="center"/>
    </xf>
    <xf numFmtId="1" fontId="2" fillId="2" borderId="20" xfId="81" applyNumberFormat="1" applyFont="1" applyBorder="1" applyAlignment="1" applyProtection="1">
      <alignment horizontal="left" vertical="center" wrapText="1"/>
    </xf>
    <xf numFmtId="1" fontId="7" fillId="0" borderId="20" xfId="81" applyNumberFormat="1" applyFont="1" applyFill="1" applyBorder="1" applyAlignment="1" applyProtection="1">
      <alignment horizontal="center" vertical="center"/>
    </xf>
    <xf numFmtId="1" fontId="7" fillId="0" borderId="20" xfId="81" applyNumberFormat="1" applyFont="1" applyFill="1" applyBorder="1" applyAlignment="1" applyProtection="1">
      <alignment vertical="center"/>
    </xf>
    <xf numFmtId="3" fontId="7" fillId="0" borderId="20" xfId="81" applyNumberFormat="1" applyFont="1" applyFill="1" applyBorder="1" applyAlignment="1" applyProtection="1">
      <alignment horizontal="center" vertical="center"/>
    </xf>
    <xf numFmtId="0" fontId="7" fillId="0" borderId="20" xfId="81" applyNumberFormat="1" applyFont="1" applyFill="1" applyBorder="1" applyAlignment="1" applyProtection="1">
      <alignment vertical="center"/>
    </xf>
    <xf numFmtId="4" fontId="51" fillId="26" borderId="1" xfId="0" applyNumberFormat="1" applyFont="1" applyFill="1" applyBorder="1" applyAlignment="1" applyProtection="1">
      <alignment horizontal="center" vertical="center" wrapText="1"/>
    </xf>
    <xf numFmtId="164" fontId="51" fillId="0" borderId="1" xfId="0" applyNumberFormat="1" applyFont="1" applyFill="1" applyBorder="1" applyAlignment="1" applyProtection="1">
      <alignment horizontal="center" vertical="center" wrapText="1"/>
    </xf>
    <xf numFmtId="0" fontId="51" fillId="0" borderId="1" xfId="0" applyFont="1" applyFill="1" applyBorder="1" applyAlignment="1" applyProtection="1">
      <alignment horizontal="center" vertical="center" wrapText="1"/>
    </xf>
    <xf numFmtId="0" fontId="37" fillId="2" borderId="43" xfId="81" applyNumberFormat="1" applyFont="1" applyBorder="1" applyAlignment="1" applyProtection="1">
      <alignment horizontal="right" vertical="center"/>
    </xf>
    <xf numFmtId="0" fontId="7" fillId="0" borderId="20" xfId="81" applyNumberFormat="1" applyFont="1" applyFill="1" applyBorder="1" applyAlignment="1" applyProtection="1">
      <alignment horizontal="center" vertical="center"/>
    </xf>
    <xf numFmtId="0" fontId="52" fillId="0" borderId="0" xfId="81" applyFont="1" applyFill="1" applyAlignment="1" applyProtection="1">
      <alignment vertical="center"/>
    </xf>
    <xf numFmtId="4" fontId="53" fillId="26" borderId="1" xfId="0" applyNumberFormat="1" applyFont="1" applyFill="1" applyBorder="1" applyAlignment="1" applyProtection="1">
      <alignment horizontal="center" vertical="center"/>
    </xf>
    <xf numFmtId="164" fontId="51" fillId="26" borderId="1" xfId="0" applyNumberFormat="1" applyFont="1" applyFill="1" applyBorder="1" applyAlignment="1" applyProtection="1">
      <alignment horizontal="center" vertical="center" wrapText="1"/>
    </xf>
    <xf numFmtId="0" fontId="51" fillId="26" borderId="1" xfId="0" applyFont="1" applyFill="1" applyBorder="1" applyAlignment="1" applyProtection="1">
      <alignment horizontal="center" vertical="center" wrapText="1"/>
    </xf>
    <xf numFmtId="4" fontId="51" fillId="0" borderId="1" xfId="0" applyNumberFormat="1" applyFont="1" applyFill="1" applyBorder="1" applyAlignment="1" applyProtection="1">
      <alignment horizontal="center" vertical="center"/>
    </xf>
    <xf numFmtId="4" fontId="51" fillId="26" borderId="1" xfId="0" applyNumberFormat="1" applyFont="1" applyFill="1" applyBorder="1" applyAlignment="1" applyProtection="1">
      <alignment horizontal="center" vertical="center"/>
    </xf>
    <xf numFmtId="0" fontId="2" fillId="2" borderId="47" xfId="81" applyNumberFormat="1" applyFont="1" applyBorder="1" applyAlignment="1" applyProtection="1">
      <alignment horizontal="center" vertical="center"/>
    </xf>
    <xf numFmtId="7" fontId="7" fillId="2" borderId="48" xfId="81" applyNumberFormat="1" applyBorder="1" applyAlignment="1" applyProtection="1">
      <alignment horizontal="right" vertical="center"/>
    </xf>
    <xf numFmtId="0" fontId="2" fillId="2" borderId="43" xfId="81" applyNumberFormat="1" applyFont="1" applyBorder="1" applyAlignment="1" applyProtection="1">
      <alignment horizontal="center" vertical="center"/>
    </xf>
    <xf numFmtId="0" fontId="7" fillId="2" borderId="1" xfId="81" applyNumberFormat="1" applyBorder="1" applyAlignment="1" applyProtection="1">
      <alignment vertical="center" wrapText="1"/>
    </xf>
    <xf numFmtId="1" fontId="7" fillId="0" borderId="20" xfId="0" applyNumberFormat="1" applyFont="1" applyFill="1" applyBorder="1" applyAlignment="1" applyProtection="1">
      <alignment horizontal="center" vertical="top" wrapText="1"/>
    </xf>
    <xf numFmtId="0" fontId="37" fillId="2" borderId="19" xfId="0" applyNumberFormat="1" applyFont="1" applyBorder="1" applyAlignment="1" applyProtection="1">
      <alignment horizontal="center" vertical="top"/>
    </xf>
    <xf numFmtId="1" fontId="0" fillId="2" borderId="20" xfId="0" applyNumberFormat="1" applyBorder="1" applyAlignment="1" applyProtection="1">
      <alignment horizontal="center" vertical="top" wrapText="1"/>
    </xf>
    <xf numFmtId="7" fontId="0" fillId="2" borderId="20" xfId="0" applyNumberFormat="1" applyBorder="1" applyAlignment="1" applyProtection="1">
      <alignment horizontal="right" vertical="top"/>
    </xf>
    <xf numFmtId="0" fontId="0" fillId="2" borderId="0" xfId="0" applyNumberFormat="1" applyAlignment="1" applyProtection="1"/>
    <xf numFmtId="0" fontId="37" fillId="2" borderId="19" xfId="0" applyNumberFormat="1" applyFont="1" applyBorder="1" applyAlignment="1" applyProtection="1">
      <alignment vertical="top" wrapText="1"/>
    </xf>
    <xf numFmtId="0" fontId="7" fillId="2" borderId="0" xfId="81" applyNumberFormat="1" applyAlignment="1" applyProtection="1">
      <alignment vertical="center"/>
    </xf>
    <xf numFmtId="1" fontId="6" fillId="2" borderId="20" xfId="81" applyNumberFormat="1" applyFont="1" applyBorder="1" applyAlignment="1" applyProtection="1">
      <alignment vertical="center" wrapText="1"/>
    </xf>
    <xf numFmtId="0" fontId="4" fillId="2" borderId="0" xfId="81" applyNumberFormat="1" applyFont="1" applyBorder="1" applyAlignment="1" applyProtection="1">
      <alignment horizontal="center" vertical="center" wrapText="1"/>
    </xf>
    <xf numFmtId="0" fontId="7" fillId="2" borderId="43" xfId="81" applyNumberFormat="1" applyBorder="1" applyAlignment="1" applyProtection="1">
      <alignment vertical="center" wrapText="1"/>
    </xf>
    <xf numFmtId="0" fontId="37" fillId="2" borderId="19" xfId="0" applyNumberFormat="1" applyFont="1" applyBorder="1" applyAlignment="1" applyProtection="1">
      <alignment horizontal="left" vertical="top" wrapText="1"/>
    </xf>
    <xf numFmtId="0" fontId="37" fillId="2" borderId="19" xfId="0" applyNumberFormat="1" applyFont="1" applyBorder="1" applyAlignment="1" applyProtection="1">
      <alignment horizontal="center" vertical="top" wrapText="1"/>
    </xf>
    <xf numFmtId="0" fontId="4" fillId="2" borderId="0" xfId="81" applyNumberFormat="1" applyFont="1" applyBorder="1" applyAlignment="1" applyProtection="1">
      <alignment horizontal="center" vertical="top" wrapText="1"/>
    </xf>
    <xf numFmtId="0" fontId="37" fillId="2" borderId="19" xfId="0" applyNumberFormat="1" applyFont="1" applyBorder="1" applyAlignment="1" applyProtection="1">
      <alignment vertical="center" wrapText="1"/>
    </xf>
    <xf numFmtId="1" fontId="7" fillId="2" borderId="20" xfId="0" applyNumberFormat="1" applyFont="1" applyBorder="1" applyAlignment="1" applyProtection="1">
      <alignment horizontal="center" vertical="top" wrapText="1"/>
    </xf>
    <xf numFmtId="0" fontId="37" fillId="2" borderId="19" xfId="0" applyNumberFormat="1" applyFont="1" applyBorder="1" applyAlignment="1" applyProtection="1">
      <alignment horizontal="center" vertical="center"/>
    </xf>
    <xf numFmtId="1" fontId="7" fillId="2" borderId="20" xfId="0" applyNumberFormat="1" applyFont="1" applyBorder="1" applyAlignment="1" applyProtection="1">
      <alignment horizontal="center" vertical="top"/>
    </xf>
    <xf numFmtId="1" fontId="4" fillId="2" borderId="20" xfId="0" applyNumberFormat="1" applyFont="1" applyBorder="1" applyAlignment="1" applyProtection="1">
      <alignment horizontal="center" vertical="top" wrapText="1"/>
    </xf>
    <xf numFmtId="0" fontId="54" fillId="2" borderId="19" xfId="0" applyNumberFormat="1" applyFont="1" applyBorder="1" applyAlignment="1" applyProtection="1">
      <alignment vertical="top" wrapText="1"/>
    </xf>
    <xf numFmtId="1" fontId="54" fillId="2" borderId="20" xfId="0" applyNumberFormat="1" applyFont="1" applyBorder="1" applyAlignment="1" applyProtection="1">
      <alignment horizontal="center" vertical="top" wrapText="1"/>
    </xf>
    <xf numFmtId="0" fontId="54" fillId="2" borderId="20" xfId="0" applyNumberFormat="1" applyFont="1" applyBorder="1" applyAlignment="1" applyProtection="1">
      <alignment horizontal="center" vertical="top"/>
    </xf>
    <xf numFmtId="7" fontId="54" fillId="2" borderId="19" xfId="0" applyNumberFormat="1" applyFont="1" applyBorder="1" applyAlignment="1" applyProtection="1">
      <alignment horizontal="right" vertical="top"/>
    </xf>
    <xf numFmtId="0" fontId="7" fillId="2" borderId="0" xfId="0" applyNumberFormat="1" applyFont="1" applyProtection="1"/>
    <xf numFmtId="1" fontId="0" fillId="2" borderId="20" xfId="0" applyNumberFormat="1" applyBorder="1" applyAlignment="1" applyProtection="1">
      <alignment horizontal="center" vertical="top"/>
    </xf>
    <xf numFmtId="0" fontId="37" fillId="2" borderId="19" xfId="0" applyNumberFormat="1" applyFont="1" applyBorder="1" applyAlignment="1" applyProtection="1">
      <alignment horizontal="left" vertical="top"/>
    </xf>
    <xf numFmtId="0" fontId="0" fillId="2" borderId="0" xfId="0" applyNumberFormat="1" applyAlignment="1" applyProtection="1">
      <alignment vertical="center"/>
    </xf>
    <xf numFmtId="1" fontId="6" fillId="2" borderId="20" xfId="0" applyNumberFormat="1" applyFont="1" applyBorder="1" applyAlignment="1" applyProtection="1">
      <alignment vertical="center" wrapText="1"/>
    </xf>
    <xf numFmtId="0" fontId="4" fillId="2" borderId="0" xfId="0" applyNumberFormat="1" applyFont="1" applyBorder="1" applyAlignment="1" applyProtection="1">
      <alignment horizontal="center" vertical="center" wrapText="1"/>
    </xf>
    <xf numFmtId="0" fontId="0" fillId="2" borderId="0" xfId="0" applyNumberFormat="1" applyBorder="1" applyAlignment="1" applyProtection="1">
      <alignment vertical="center" wrapText="1"/>
    </xf>
    <xf numFmtId="0" fontId="0" fillId="2" borderId="43" xfId="0" applyNumberFormat="1" applyBorder="1" applyAlignment="1" applyProtection="1">
      <alignment vertical="center" wrapText="1"/>
    </xf>
    <xf numFmtId="7" fontId="0" fillId="2" borderId="19" xfId="0" applyNumberFormat="1" applyBorder="1" applyAlignment="1" applyProtection="1">
      <alignment horizontal="right" vertical="center"/>
    </xf>
    <xf numFmtId="1" fontId="6" fillId="2" borderId="31" xfId="0" applyNumberFormat="1" applyFont="1" applyBorder="1" applyAlignment="1" applyProtection="1">
      <alignment vertical="center" wrapText="1"/>
    </xf>
    <xf numFmtId="1" fontId="2" fillId="2" borderId="36" xfId="0" applyNumberFormat="1" applyFont="1" applyBorder="1" applyAlignment="1" applyProtection="1">
      <alignment horizontal="center" vertical="center" wrapText="1"/>
    </xf>
    <xf numFmtId="1" fontId="6" fillId="2" borderId="36" xfId="0" applyNumberFormat="1" applyFont="1" applyBorder="1" applyAlignment="1" applyProtection="1">
      <alignment vertical="center" wrapText="1"/>
    </xf>
    <xf numFmtId="1" fontId="6" fillId="2" borderId="37" xfId="0" applyNumberFormat="1" applyFont="1" applyBorder="1" applyAlignment="1" applyProtection="1">
      <alignment vertical="center" wrapText="1"/>
    </xf>
    <xf numFmtId="7" fontId="5" fillId="2" borderId="0" xfId="0" applyNumberFormat="1" applyFont="1" applyAlignment="1" applyProtection="1">
      <alignment horizontal="right" vertical="center"/>
    </xf>
    <xf numFmtId="1" fontId="4" fillId="2" borderId="0" xfId="0" applyNumberFormat="1" applyFont="1" applyAlignment="1" applyProtection="1">
      <alignment horizontal="centerContinuous" vertical="top"/>
    </xf>
    <xf numFmtId="0" fontId="4" fillId="2" borderId="0" xfId="0" applyNumberFormat="1" applyFont="1" applyAlignment="1" applyProtection="1">
      <alignment horizontal="centerContinuous" vertical="center"/>
    </xf>
    <xf numFmtId="7" fontId="5" fillId="2" borderId="0" xfId="0" applyNumberFormat="1" applyFont="1" applyAlignment="1" applyProtection="1">
      <alignment horizontal="centerContinuous" vertical="center"/>
    </xf>
    <xf numFmtId="7" fontId="1" fillId="2" borderId="0" xfId="0" applyNumberFormat="1" applyFont="1" applyAlignment="1" applyProtection="1">
      <alignment horizontal="right" vertical="center"/>
    </xf>
    <xf numFmtId="1" fontId="0" fillId="2" borderId="0" xfId="0" applyNumberFormat="1" applyAlignment="1" applyProtection="1">
      <alignment horizontal="centerContinuous" vertical="top"/>
    </xf>
    <xf numFmtId="0" fontId="0" fillId="2" borderId="0" xfId="0" applyNumberFormat="1" applyAlignment="1" applyProtection="1">
      <alignment horizontal="centerContinuous" vertical="center"/>
    </xf>
    <xf numFmtId="0" fontId="7" fillId="2" borderId="0" xfId="0" applyNumberFormat="1" applyFont="1" applyAlignment="1" applyProtection="1">
      <alignment horizontal="center" vertical="center"/>
    </xf>
    <xf numFmtId="7" fontId="1" fillId="2" borderId="0" xfId="0" applyNumberFormat="1" applyFont="1" applyAlignment="1" applyProtection="1">
      <alignment horizontal="centerContinuous" vertical="center"/>
    </xf>
    <xf numFmtId="7" fontId="0" fillId="2" borderId="0" xfId="0" applyNumberFormat="1" applyAlignment="1" applyProtection="1">
      <alignment horizontal="right"/>
    </xf>
    <xf numFmtId="7" fontId="0" fillId="2" borderId="0" xfId="0" applyNumberFormat="1" applyAlignment="1" applyProtection="1">
      <alignment horizontal="centerContinuous" vertical="center"/>
    </xf>
    <xf numFmtId="2" fontId="0" fillId="2" borderId="0" xfId="0" applyNumberFormat="1" applyAlignment="1" applyProtection="1">
      <alignment horizontal="centerContinuous"/>
    </xf>
    <xf numFmtId="7" fontId="0" fillId="2" borderId="16" xfId="0" applyNumberFormat="1" applyBorder="1" applyAlignment="1" applyProtection="1">
      <alignment horizontal="right"/>
    </xf>
    <xf numFmtId="0" fontId="0" fillId="2" borderId="16" xfId="0" applyNumberFormat="1" applyBorder="1" applyAlignment="1" applyProtection="1">
      <alignment horizontal="center" vertical="top"/>
    </xf>
    <xf numFmtId="0" fontId="0" fillId="2" borderId="17" xfId="0" applyNumberFormat="1" applyBorder="1" applyAlignment="1" applyProtection="1">
      <alignment horizontal="center"/>
    </xf>
    <xf numFmtId="0" fontId="0" fillId="2" borderId="16" xfId="0" applyNumberFormat="1" applyBorder="1" applyAlignment="1" applyProtection="1">
      <alignment horizontal="center"/>
    </xf>
    <xf numFmtId="0" fontId="0" fillId="2" borderId="18" xfId="0" applyNumberFormat="1" applyBorder="1" applyAlignment="1" applyProtection="1">
      <alignment horizontal="center"/>
    </xf>
    <xf numFmtId="7" fontId="0" fillId="2" borderId="18" xfId="0" applyNumberFormat="1" applyBorder="1" applyAlignment="1" applyProtection="1">
      <alignment horizontal="right"/>
    </xf>
    <xf numFmtId="7" fontId="0" fillId="2" borderId="23" xfId="0" applyNumberFormat="1" applyBorder="1" applyAlignment="1" applyProtection="1">
      <alignment horizontal="right"/>
    </xf>
    <xf numFmtId="0" fontId="0" fillId="2" borderId="24" xfId="0" applyNumberFormat="1" applyBorder="1" applyAlignment="1" applyProtection="1">
      <alignment vertical="top"/>
    </xf>
    <xf numFmtId="0" fontId="0" fillId="2" borderId="26" xfId="0" applyNumberFormat="1" applyBorder="1" applyProtection="1"/>
    <xf numFmtId="0" fontId="0" fillId="2" borderId="24" xfId="0" applyNumberFormat="1" applyBorder="1" applyAlignment="1" applyProtection="1">
      <alignment horizontal="center"/>
    </xf>
    <xf numFmtId="0" fontId="0" fillId="2" borderId="27" xfId="0" applyNumberFormat="1" applyBorder="1" applyProtection="1"/>
    <xf numFmtId="0" fontId="0" fillId="2" borderId="27" xfId="0" applyNumberFormat="1" applyBorder="1" applyAlignment="1" applyProtection="1">
      <alignment horizontal="center"/>
    </xf>
    <xf numFmtId="7" fontId="0" fillId="2" borderId="27" xfId="0" applyNumberFormat="1" applyBorder="1" applyAlignment="1" applyProtection="1">
      <alignment horizontal="right"/>
    </xf>
    <xf numFmtId="0" fontId="0" fillId="2" borderId="27" xfId="0" applyNumberFormat="1" applyBorder="1" applyAlignment="1" applyProtection="1">
      <alignment horizontal="right"/>
    </xf>
    <xf numFmtId="7" fontId="0" fillId="2" borderId="28" xfId="0" applyNumberFormat="1" applyBorder="1" applyAlignment="1" applyProtection="1">
      <alignment horizontal="right" vertical="center"/>
    </xf>
    <xf numFmtId="174" fontId="54" fillId="2" borderId="19" xfId="0" applyNumberFormat="1" applyFont="1" applyBorder="1" applyAlignment="1" applyProtection="1">
      <alignment horizontal="right" vertical="top"/>
      <protection locked="0"/>
    </xf>
    <xf numFmtId="0" fontId="7" fillId="2" borderId="47" xfId="81" applyNumberFormat="1" applyBorder="1" applyAlignment="1" applyProtection="1">
      <alignment horizontal="center" vertical="center" wrapText="1"/>
    </xf>
    <xf numFmtId="3" fontId="51" fillId="0" borderId="1" xfId="81" applyNumberFormat="1" applyFont="1" applyFill="1" applyBorder="1" applyAlignment="1" applyProtection="1">
      <alignment horizontal="center" vertical="center"/>
    </xf>
    <xf numFmtId="3" fontId="51" fillId="0" borderId="1" xfId="0" applyNumberFormat="1" applyFont="1" applyFill="1" applyBorder="1" applyAlignment="1" applyProtection="1">
      <alignment horizontal="center" vertical="center"/>
    </xf>
    <xf numFmtId="3" fontId="51" fillId="0" borderId="1" xfId="0" applyNumberFormat="1" applyFont="1" applyFill="1" applyBorder="1" applyAlignment="1" applyProtection="1">
      <alignment horizontal="center" vertical="center" wrapText="1"/>
    </xf>
    <xf numFmtId="3" fontId="51" fillId="26" borderId="1" xfId="0" applyNumberFormat="1" applyFont="1" applyFill="1" applyBorder="1" applyAlignment="1" applyProtection="1">
      <alignment horizontal="center" vertical="center"/>
    </xf>
    <xf numFmtId="3" fontId="51" fillId="0" borderId="1" xfId="81" applyNumberFormat="1" applyFont="1" applyFill="1" applyBorder="1" applyAlignment="1" applyProtection="1">
      <alignment horizontal="center" vertical="center" wrapText="1"/>
    </xf>
    <xf numFmtId="1" fontId="6" fillId="2" borderId="31" xfId="0" applyNumberFormat="1" applyFont="1" applyBorder="1" applyAlignment="1" applyProtection="1">
      <alignment horizontal="left" vertical="center" wrapText="1"/>
    </xf>
    <xf numFmtId="1" fontId="6" fillId="2" borderId="36" xfId="0" applyNumberFormat="1" applyFont="1" applyBorder="1" applyAlignment="1" applyProtection="1">
      <alignment horizontal="left" vertical="center" wrapText="1"/>
    </xf>
    <xf numFmtId="1" fontId="6" fillId="2" borderId="37" xfId="0" applyNumberFormat="1" applyFont="1" applyBorder="1" applyAlignment="1" applyProtection="1">
      <alignment horizontal="left" vertical="center" wrapText="1"/>
    </xf>
    <xf numFmtId="1" fontId="6" fillId="2" borderId="38" xfId="0" applyNumberFormat="1" applyFont="1" applyBorder="1" applyAlignment="1" applyProtection="1">
      <alignment horizontal="left" vertical="center" wrapText="1"/>
    </xf>
    <xf numFmtId="0" fontId="0" fillId="2" borderId="39" xfId="0" applyNumberFormat="1" applyBorder="1" applyAlignment="1" applyProtection="1">
      <alignment vertical="center" wrapText="1"/>
    </xf>
    <xf numFmtId="0" fontId="0" fillId="2" borderId="40" xfId="0" applyNumberFormat="1" applyBorder="1" applyAlignment="1" applyProtection="1">
      <alignment vertical="center" wrapText="1"/>
    </xf>
    <xf numFmtId="0" fontId="0" fillId="2" borderId="41" xfId="0" applyNumberFormat="1" applyBorder="1" applyAlignment="1" applyProtection="1"/>
    <xf numFmtId="0" fontId="0" fillId="2" borderId="42" xfId="0" applyNumberFormat="1" applyBorder="1" applyAlignment="1" applyProtection="1"/>
    <xf numFmtId="1" fontId="6" fillId="2" borderId="39" xfId="0" applyNumberFormat="1" applyFont="1" applyBorder="1" applyAlignment="1" applyProtection="1">
      <alignment horizontal="left" vertical="center" wrapText="1"/>
    </xf>
    <xf numFmtId="1" fontId="6" fillId="2" borderId="40" xfId="0" applyNumberFormat="1" applyFont="1" applyBorder="1" applyAlignment="1" applyProtection="1">
      <alignment horizontal="left" vertical="center" wrapText="1"/>
    </xf>
    <xf numFmtId="1" fontId="3" fillId="2" borderId="38" xfId="0" applyNumberFormat="1" applyFont="1" applyBorder="1" applyAlignment="1" applyProtection="1">
      <alignment horizontal="left" vertical="center" wrapText="1"/>
    </xf>
    <xf numFmtId="1" fontId="3" fillId="2" borderId="44" xfId="0" applyNumberFormat="1" applyFont="1" applyBorder="1" applyAlignment="1" applyProtection="1">
      <alignment horizontal="left" vertical="center" wrapText="1"/>
    </xf>
    <xf numFmtId="0" fontId="0" fillId="2" borderId="45" xfId="0" applyNumberFormat="1" applyBorder="1" applyAlignment="1" applyProtection="1">
      <alignment vertical="center" wrapText="1"/>
    </xf>
    <xf numFmtId="0" fontId="0" fillId="2" borderId="46" xfId="0" applyNumberFormat="1" applyBorder="1" applyAlignment="1" applyProtection="1">
      <alignment vertical="center" wrapText="1"/>
    </xf>
    <xf numFmtId="1" fontId="6" fillId="2" borderId="38" xfId="81" applyNumberFormat="1" applyFont="1" applyBorder="1" applyAlignment="1" applyProtection="1">
      <alignment horizontal="left" vertical="center" wrapText="1"/>
    </xf>
    <xf numFmtId="0" fontId="7" fillId="2" borderId="39" xfId="81" applyNumberFormat="1" applyBorder="1" applyAlignment="1" applyProtection="1">
      <alignment vertical="center" wrapText="1"/>
    </xf>
    <xf numFmtId="0" fontId="7" fillId="2" borderId="40" xfId="81" applyNumberFormat="1" applyBorder="1" applyAlignment="1" applyProtection="1">
      <alignment vertical="center" wrapText="1"/>
    </xf>
    <xf numFmtId="1" fontId="50" fillId="2" borderId="44" xfId="0" applyNumberFormat="1" applyFont="1" applyBorder="1" applyAlignment="1" applyProtection="1">
      <alignment horizontal="left" vertical="center" wrapText="1"/>
    </xf>
    <xf numFmtId="0" fontId="7" fillId="2" borderId="45" xfId="0" applyNumberFormat="1" applyFont="1" applyBorder="1" applyAlignment="1" applyProtection="1">
      <alignment vertical="center" wrapText="1"/>
    </xf>
    <xf numFmtId="0" fontId="7" fillId="2" borderId="46" xfId="0" applyNumberFormat="1" applyFont="1" applyBorder="1" applyAlignment="1" applyProtection="1">
      <alignment vertical="center" wrapText="1"/>
    </xf>
    <xf numFmtId="7" fontId="0" fillId="2" borderId="34" xfId="0" applyNumberFormat="1" applyBorder="1" applyAlignment="1" applyProtection="1">
      <alignment horizontal="center"/>
    </xf>
    <xf numFmtId="0" fontId="0" fillId="2" borderId="35" xfId="0" applyNumberFormat="1" applyBorder="1" applyAlignment="1" applyProtection="1"/>
    <xf numFmtId="1" fontId="6" fillId="2" borderId="20" xfId="81" applyNumberFormat="1" applyFont="1" applyBorder="1" applyAlignment="1" applyProtection="1">
      <alignment horizontal="left" vertical="center" wrapText="1"/>
    </xf>
    <xf numFmtId="0" fontId="7" fillId="2" borderId="0" xfId="81" applyNumberFormat="1" applyBorder="1" applyAlignment="1" applyProtection="1">
      <alignment vertical="center" wrapText="1"/>
    </xf>
    <xf numFmtId="0" fontId="7" fillId="2" borderId="43" xfId="81" applyNumberFormat="1" applyBorder="1" applyAlignment="1" applyProtection="1">
      <alignment vertical="center" wrapText="1"/>
    </xf>
    <xf numFmtId="1" fontId="50" fillId="2" borderId="45" xfId="0" applyNumberFormat="1" applyFont="1" applyBorder="1" applyAlignment="1" applyProtection="1">
      <alignment horizontal="left" vertical="center" wrapText="1"/>
    </xf>
    <xf numFmtId="1" fontId="50" fillId="2" borderId="46" xfId="0" applyNumberFormat="1" applyFont="1" applyBorder="1" applyAlignment="1" applyProtection="1">
      <alignment horizontal="left" vertical="center" wrapText="1"/>
    </xf>
  </cellXfs>
  <cellStyles count="10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53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I120"/>
  <sheetViews>
    <sheetView showZeros="0" tabSelected="1" showOutlineSymbols="0" view="pageBreakPreview" topLeftCell="A93" zoomScale="75" zoomScaleNormal="75" zoomScaleSheetLayoutView="75" zoomScalePageLayoutView="85" workbookViewId="0">
      <selection activeCell="G7" sqref="G7"/>
    </sheetView>
  </sheetViews>
  <sheetFormatPr defaultColWidth="10.5546875" defaultRowHeight="15" x14ac:dyDescent="0.2"/>
  <cols>
    <col min="1" max="1" width="7.88671875" style="53" customWidth="1"/>
    <col min="2" max="2" width="8.77734375" style="59" customWidth="1"/>
    <col min="3" max="3" width="36.77734375" style="42" customWidth="1"/>
    <col min="4" max="4" width="12.77734375" style="60" customWidth="1"/>
    <col min="5" max="5" width="6.77734375" style="42" customWidth="1"/>
    <col min="6" max="6" width="11.77734375" style="42" customWidth="1"/>
    <col min="7" max="7" width="11.77734375" style="53" customWidth="1"/>
    <col min="8" max="8" width="16.77734375" style="53" customWidth="1"/>
    <col min="9" max="16384" width="10.5546875" style="42"/>
  </cols>
  <sheetData>
    <row r="1" spans="1:8" ht="15.75" x14ac:dyDescent="0.2">
      <c r="A1" s="121"/>
      <c r="B1" s="122" t="s">
        <v>211</v>
      </c>
      <c r="C1" s="123"/>
      <c r="D1" s="123"/>
      <c r="E1" s="123"/>
      <c r="F1" s="123"/>
      <c r="G1" s="124"/>
      <c r="H1" s="123"/>
    </row>
    <row r="2" spans="1:8" x14ac:dyDescent="0.2">
      <c r="A2" s="125"/>
      <c r="B2" s="126"/>
      <c r="C2" s="127"/>
      <c r="D2" s="128" t="s">
        <v>61</v>
      </c>
      <c r="E2" s="127"/>
      <c r="F2" s="127"/>
      <c r="G2" s="129"/>
      <c r="H2" s="127"/>
    </row>
    <row r="3" spans="1:8" x14ac:dyDescent="0.2">
      <c r="A3" s="130"/>
      <c r="B3" s="59" t="s">
        <v>0</v>
      </c>
      <c r="C3" s="90"/>
      <c r="D3" s="90"/>
      <c r="E3" s="90"/>
      <c r="F3" s="90"/>
      <c r="G3" s="131"/>
      <c r="H3" s="132"/>
    </row>
    <row r="4" spans="1:8" x14ac:dyDescent="0.2">
      <c r="A4" s="133" t="s">
        <v>24</v>
      </c>
      <c r="B4" s="134" t="s">
        <v>2</v>
      </c>
      <c r="C4" s="135" t="s">
        <v>3</v>
      </c>
      <c r="D4" s="136" t="s">
        <v>4</v>
      </c>
      <c r="E4" s="137" t="s">
        <v>5</v>
      </c>
      <c r="F4" s="137" t="s">
        <v>6</v>
      </c>
      <c r="G4" s="138" t="s">
        <v>7</v>
      </c>
      <c r="H4" s="137" t="s">
        <v>8</v>
      </c>
    </row>
    <row r="5" spans="1:8" ht="15.75" thickBot="1" x14ac:dyDescent="0.25">
      <c r="A5" s="139"/>
      <c r="B5" s="140"/>
      <c r="C5" s="141"/>
      <c r="D5" s="142" t="s">
        <v>9</v>
      </c>
      <c r="E5" s="143"/>
      <c r="F5" s="144" t="s">
        <v>10</v>
      </c>
      <c r="G5" s="145"/>
      <c r="H5" s="146"/>
    </row>
    <row r="6" spans="1:8" s="111" customFormat="1" ht="30" customHeight="1" thickTop="1" x14ac:dyDescent="0.2">
      <c r="A6" s="10"/>
      <c r="B6" s="3" t="s">
        <v>11</v>
      </c>
      <c r="C6" s="155" t="s">
        <v>81</v>
      </c>
      <c r="D6" s="156"/>
      <c r="E6" s="156"/>
      <c r="F6" s="157"/>
      <c r="G6" s="147"/>
      <c r="H6" s="147" t="s">
        <v>1</v>
      </c>
    </row>
    <row r="7" spans="1:8" ht="36" customHeight="1" x14ac:dyDescent="0.2">
      <c r="A7" s="43"/>
      <c r="B7" s="4" t="s">
        <v>49</v>
      </c>
      <c r="C7" s="2" t="s">
        <v>82</v>
      </c>
      <c r="D7" s="31" t="s">
        <v>181</v>
      </c>
      <c r="E7" s="5" t="s">
        <v>77</v>
      </c>
      <c r="F7" s="33">
        <v>1</v>
      </c>
      <c r="G7" s="17"/>
      <c r="H7" s="61">
        <f>ROUND(G7*F7,2)</f>
        <v>0</v>
      </c>
    </row>
    <row r="8" spans="1:8" ht="36" customHeight="1" x14ac:dyDescent="0.2">
      <c r="A8" s="43"/>
      <c r="B8" s="4" t="s">
        <v>27</v>
      </c>
      <c r="C8" s="2" t="s">
        <v>83</v>
      </c>
      <c r="D8" s="31" t="s">
        <v>182</v>
      </c>
      <c r="E8" s="6" t="s">
        <v>84</v>
      </c>
      <c r="F8" s="33">
        <v>240</v>
      </c>
      <c r="G8" s="17"/>
      <c r="H8" s="61">
        <f>ROUND(G8*F8,2)</f>
        <v>0</v>
      </c>
    </row>
    <row r="9" spans="1:8" ht="48" customHeight="1" x14ac:dyDescent="0.2">
      <c r="A9" s="43"/>
      <c r="B9" s="4" t="s">
        <v>39</v>
      </c>
      <c r="C9" s="2" t="s">
        <v>92</v>
      </c>
      <c r="D9" s="32" t="s">
        <v>191</v>
      </c>
      <c r="E9" s="6" t="s">
        <v>84</v>
      </c>
      <c r="F9" s="34">
        <v>150</v>
      </c>
      <c r="G9" s="19"/>
      <c r="H9" s="61">
        <f>ROUND(G9*F9,2)</f>
        <v>0</v>
      </c>
    </row>
    <row r="10" spans="1:8" ht="30" customHeight="1" thickBot="1" x14ac:dyDescent="0.25">
      <c r="A10" s="15"/>
      <c r="B10" s="8" t="str">
        <f>B6</f>
        <v>A</v>
      </c>
      <c r="C10" s="158" t="str">
        <f>C6</f>
        <v>GENERAL</v>
      </c>
      <c r="D10" s="163"/>
      <c r="E10" s="163"/>
      <c r="F10" s="164"/>
      <c r="G10" s="15" t="s">
        <v>16</v>
      </c>
      <c r="H10" s="15">
        <f>SUM(H6:H9)</f>
        <v>0</v>
      </c>
    </row>
    <row r="11" spans="1:8" s="111" customFormat="1" ht="30" customHeight="1" thickTop="1" x14ac:dyDescent="0.2">
      <c r="A11" s="10"/>
      <c r="B11" s="3" t="s">
        <v>12</v>
      </c>
      <c r="C11" s="117" t="s">
        <v>93</v>
      </c>
      <c r="D11" s="118"/>
      <c r="E11" s="119"/>
      <c r="F11" s="120"/>
      <c r="G11" s="10"/>
      <c r="H11" s="116" t="s">
        <v>1</v>
      </c>
    </row>
    <row r="12" spans="1:8" ht="36" customHeight="1" x14ac:dyDescent="0.2">
      <c r="A12" s="43" t="s">
        <v>152</v>
      </c>
      <c r="B12" s="4" t="s">
        <v>53</v>
      </c>
      <c r="C12" s="2" t="s">
        <v>38</v>
      </c>
      <c r="D12" s="109" t="s">
        <v>187</v>
      </c>
      <c r="E12" s="6" t="s">
        <v>26</v>
      </c>
      <c r="F12" s="33">
        <v>500</v>
      </c>
      <c r="G12" s="17"/>
      <c r="H12" s="61">
        <f t="shared" ref="H12:H17" si="0">ROUND(G12*F12,2)</f>
        <v>0</v>
      </c>
    </row>
    <row r="13" spans="1:8" ht="36" customHeight="1" x14ac:dyDescent="0.2">
      <c r="A13" s="43" t="s">
        <v>157</v>
      </c>
      <c r="B13" s="4" t="s">
        <v>52</v>
      </c>
      <c r="C13" s="2" t="s">
        <v>94</v>
      </c>
      <c r="D13" s="109"/>
      <c r="E13" s="6"/>
      <c r="F13" s="33"/>
      <c r="G13" s="18"/>
      <c r="H13" s="61"/>
    </row>
    <row r="14" spans="1:8" ht="36" customHeight="1" x14ac:dyDescent="0.2">
      <c r="A14" s="43" t="s">
        <v>178</v>
      </c>
      <c r="B14" s="87" t="s">
        <v>29</v>
      </c>
      <c r="C14" s="2" t="s">
        <v>177</v>
      </c>
      <c r="D14" s="109" t="s">
        <v>187</v>
      </c>
      <c r="E14" s="6" t="s">
        <v>28</v>
      </c>
      <c r="F14" s="33">
        <v>1200</v>
      </c>
      <c r="G14" s="17"/>
      <c r="H14" s="61">
        <f t="shared" ref="H14" si="1">ROUND(G14*F14,2)</f>
        <v>0</v>
      </c>
    </row>
    <row r="15" spans="1:8" ht="36" customHeight="1" x14ac:dyDescent="0.2">
      <c r="A15" s="43"/>
      <c r="B15" s="4" t="s">
        <v>51</v>
      </c>
      <c r="C15" s="2" t="s">
        <v>85</v>
      </c>
      <c r="D15" s="109"/>
      <c r="E15" s="5"/>
      <c r="F15" s="33"/>
      <c r="G15" s="18"/>
      <c r="H15" s="61">
        <f t="shared" si="0"/>
        <v>0</v>
      </c>
    </row>
    <row r="16" spans="1:8" ht="36" customHeight="1" x14ac:dyDescent="0.2">
      <c r="A16" s="43"/>
      <c r="B16" s="87" t="s">
        <v>29</v>
      </c>
      <c r="C16" s="2" t="s">
        <v>120</v>
      </c>
      <c r="D16" s="109" t="s">
        <v>187</v>
      </c>
      <c r="E16" s="5" t="s">
        <v>145</v>
      </c>
      <c r="F16" s="33">
        <v>700</v>
      </c>
      <c r="G16" s="17"/>
      <c r="H16" s="61">
        <f t="shared" si="0"/>
        <v>0</v>
      </c>
    </row>
    <row r="17" spans="1:8" ht="36" customHeight="1" x14ac:dyDescent="0.2">
      <c r="A17" s="43" t="s">
        <v>179</v>
      </c>
      <c r="B17" s="4" t="s">
        <v>66</v>
      </c>
      <c r="C17" s="2" t="s">
        <v>86</v>
      </c>
      <c r="D17" s="109" t="s">
        <v>187</v>
      </c>
      <c r="E17" s="6" t="s">
        <v>26</v>
      </c>
      <c r="F17" s="33">
        <v>150</v>
      </c>
      <c r="G17" s="17"/>
      <c r="H17" s="61">
        <f t="shared" si="0"/>
        <v>0</v>
      </c>
    </row>
    <row r="18" spans="1:8" s="111" customFormat="1" ht="30" customHeight="1" thickBot="1" x14ac:dyDescent="0.25">
      <c r="A18" s="9"/>
      <c r="B18" s="8" t="str">
        <f>B11</f>
        <v>B</v>
      </c>
      <c r="C18" s="158" t="str">
        <f>C11</f>
        <v>INTERCEPTOR DRAIN</v>
      </c>
      <c r="D18" s="159"/>
      <c r="E18" s="159"/>
      <c r="F18" s="160"/>
      <c r="G18" s="9"/>
      <c r="H18" s="9">
        <f>SUM(H11:H17)</f>
        <v>0</v>
      </c>
    </row>
    <row r="19" spans="1:8" s="111" customFormat="1" ht="30" customHeight="1" thickTop="1" x14ac:dyDescent="0.2">
      <c r="A19" s="10"/>
      <c r="B19" s="3" t="s">
        <v>13</v>
      </c>
      <c r="C19" s="112" t="s">
        <v>95</v>
      </c>
      <c r="D19" s="113"/>
      <c r="E19" s="114"/>
      <c r="F19" s="115"/>
      <c r="G19" s="89"/>
      <c r="H19" s="61" t="s">
        <v>1</v>
      </c>
    </row>
    <row r="20" spans="1:8" ht="36" customHeight="1" x14ac:dyDescent="0.2">
      <c r="A20" s="89" t="s">
        <v>152</v>
      </c>
      <c r="B20" s="4" t="s">
        <v>54</v>
      </c>
      <c r="C20" s="2" t="s">
        <v>38</v>
      </c>
      <c r="D20" s="109" t="s">
        <v>188</v>
      </c>
      <c r="E20" s="6" t="s">
        <v>26</v>
      </c>
      <c r="F20" s="33">
        <v>60</v>
      </c>
      <c r="G20" s="17"/>
      <c r="H20" s="61">
        <f>ROUND(G20*F20,2)</f>
        <v>0</v>
      </c>
    </row>
    <row r="21" spans="1:8" ht="36" customHeight="1" x14ac:dyDescent="0.2">
      <c r="A21" s="89"/>
      <c r="B21" s="110" t="s">
        <v>55</v>
      </c>
      <c r="C21" s="2" t="s">
        <v>97</v>
      </c>
      <c r="D21" s="109" t="s">
        <v>188</v>
      </c>
      <c r="E21" s="6" t="s">
        <v>28</v>
      </c>
      <c r="F21" s="39">
        <v>200</v>
      </c>
      <c r="G21" s="17"/>
      <c r="H21" s="61">
        <f>ROUND(G21*F21,2)</f>
        <v>0</v>
      </c>
    </row>
    <row r="22" spans="1:8" ht="36" customHeight="1" x14ac:dyDescent="0.2">
      <c r="A22" s="43" t="s">
        <v>157</v>
      </c>
      <c r="B22" s="4" t="s">
        <v>56</v>
      </c>
      <c r="C22" s="2" t="s">
        <v>94</v>
      </c>
      <c r="D22" s="109"/>
      <c r="E22" s="6"/>
      <c r="F22" s="33"/>
      <c r="G22" s="18"/>
      <c r="H22" s="61"/>
    </row>
    <row r="23" spans="1:8" ht="36" customHeight="1" x14ac:dyDescent="0.2">
      <c r="A23" s="43" t="s">
        <v>178</v>
      </c>
      <c r="B23" s="87" t="s">
        <v>29</v>
      </c>
      <c r="C23" s="2" t="s">
        <v>177</v>
      </c>
      <c r="D23" s="109" t="s">
        <v>188</v>
      </c>
      <c r="E23" s="6" t="s">
        <v>28</v>
      </c>
      <c r="F23" s="33">
        <v>400</v>
      </c>
      <c r="G23" s="17"/>
      <c r="H23" s="61">
        <f t="shared" ref="H23" si="2">ROUND(G23*F23,2)</f>
        <v>0</v>
      </c>
    </row>
    <row r="24" spans="1:8" ht="36" customHeight="1" x14ac:dyDescent="0.2">
      <c r="A24" s="89"/>
      <c r="B24" s="4" t="s">
        <v>67</v>
      </c>
      <c r="C24" s="2" t="s">
        <v>85</v>
      </c>
      <c r="D24" s="109"/>
      <c r="E24" s="6"/>
      <c r="F24" s="33"/>
      <c r="G24" s="18"/>
      <c r="H24" s="61">
        <f>ROUND(G24*F24,2)</f>
        <v>0</v>
      </c>
    </row>
    <row r="25" spans="1:8" ht="36" customHeight="1" x14ac:dyDescent="0.2">
      <c r="A25" s="89"/>
      <c r="B25" s="87" t="s">
        <v>29</v>
      </c>
      <c r="C25" s="2" t="s">
        <v>120</v>
      </c>
      <c r="D25" s="109" t="s">
        <v>188</v>
      </c>
      <c r="E25" s="5" t="s">
        <v>145</v>
      </c>
      <c r="F25" s="33">
        <v>60</v>
      </c>
      <c r="G25" s="17"/>
      <c r="H25" s="61">
        <f>ROUND(G25*F25,2)</f>
        <v>0</v>
      </c>
    </row>
    <row r="26" spans="1:8" s="111" customFormat="1" ht="30" customHeight="1" thickBot="1" x14ac:dyDescent="0.25">
      <c r="A26" s="9" t="s">
        <v>179</v>
      </c>
      <c r="B26" s="4" t="s">
        <v>197</v>
      </c>
      <c r="C26" s="2" t="s">
        <v>86</v>
      </c>
      <c r="D26" s="109" t="s">
        <v>188</v>
      </c>
      <c r="E26" s="6" t="s">
        <v>26</v>
      </c>
      <c r="F26" s="33">
        <v>30</v>
      </c>
      <c r="G26" s="17"/>
      <c r="H26" s="61">
        <f>ROUND(G26*F26,2)</f>
        <v>0</v>
      </c>
    </row>
    <row r="27" spans="1:8" s="111" customFormat="1" ht="30" customHeight="1" thickTop="1" thickBot="1" x14ac:dyDescent="0.25">
      <c r="A27" s="10"/>
      <c r="B27" s="8" t="str">
        <f>B19</f>
        <v>C</v>
      </c>
      <c r="C27" s="158" t="str">
        <f>C19</f>
        <v>PASSIVE ROCKFILL DRAIN</v>
      </c>
      <c r="D27" s="159"/>
      <c r="E27" s="159"/>
      <c r="F27" s="160"/>
      <c r="G27" s="9" t="s">
        <v>16</v>
      </c>
      <c r="H27" s="9">
        <f>SUM(H19:H26)</f>
        <v>0</v>
      </c>
    </row>
    <row r="28" spans="1:8" ht="36" customHeight="1" thickTop="1" x14ac:dyDescent="0.2">
      <c r="A28" s="89"/>
      <c r="B28" s="3" t="s">
        <v>14</v>
      </c>
      <c r="C28" s="112" t="s">
        <v>96</v>
      </c>
      <c r="D28" s="113"/>
      <c r="E28" s="114"/>
      <c r="F28" s="115"/>
      <c r="G28" s="10"/>
      <c r="H28" s="116"/>
    </row>
    <row r="29" spans="1:8" ht="36" customHeight="1" x14ac:dyDescent="0.2">
      <c r="A29" s="89" t="s">
        <v>152</v>
      </c>
      <c r="B29" s="110" t="s">
        <v>68</v>
      </c>
      <c r="C29" s="2" t="s">
        <v>38</v>
      </c>
      <c r="D29" s="102" t="s">
        <v>189</v>
      </c>
      <c r="E29" s="6" t="s">
        <v>26</v>
      </c>
      <c r="F29" s="33">
        <v>240</v>
      </c>
      <c r="G29" s="17"/>
      <c r="H29" s="61">
        <f>ROUND(G29*F29,2)</f>
        <v>0</v>
      </c>
    </row>
    <row r="30" spans="1:8" ht="36" customHeight="1" x14ac:dyDescent="0.2">
      <c r="A30" s="89"/>
      <c r="B30" s="110" t="s">
        <v>57</v>
      </c>
      <c r="C30" s="2" t="s">
        <v>97</v>
      </c>
      <c r="D30" s="109" t="s">
        <v>189</v>
      </c>
      <c r="E30" s="6" t="s">
        <v>28</v>
      </c>
      <c r="F30" s="33">
        <v>1040</v>
      </c>
      <c r="G30" s="17"/>
      <c r="H30" s="61">
        <f>ROUND(G30*F30,2)</f>
        <v>0</v>
      </c>
    </row>
    <row r="31" spans="1:8" ht="36" customHeight="1" x14ac:dyDescent="0.2">
      <c r="A31" s="43" t="s">
        <v>157</v>
      </c>
      <c r="B31" s="110" t="s">
        <v>58</v>
      </c>
      <c r="C31" s="2" t="s">
        <v>98</v>
      </c>
      <c r="D31" s="109"/>
      <c r="E31" s="6"/>
      <c r="F31" s="33"/>
      <c r="G31" s="18"/>
      <c r="H31" s="61"/>
    </row>
    <row r="32" spans="1:8" ht="36" customHeight="1" x14ac:dyDescent="0.2">
      <c r="A32" s="43" t="s">
        <v>178</v>
      </c>
      <c r="B32" s="87" t="s">
        <v>29</v>
      </c>
      <c r="C32" s="2" t="s">
        <v>177</v>
      </c>
      <c r="D32" s="109" t="s">
        <v>189</v>
      </c>
      <c r="E32" s="6" t="s">
        <v>28</v>
      </c>
      <c r="F32" s="33">
        <v>2080</v>
      </c>
      <c r="G32" s="17"/>
      <c r="H32" s="61">
        <f t="shared" ref="H32" si="3">ROUND(G32*F32,2)</f>
        <v>0</v>
      </c>
    </row>
    <row r="33" spans="1:9" s="111" customFormat="1" ht="30" customHeight="1" thickBot="1" x14ac:dyDescent="0.25">
      <c r="A33" s="9"/>
      <c r="B33" s="110" t="s">
        <v>59</v>
      </c>
      <c r="C33" s="2" t="s">
        <v>85</v>
      </c>
      <c r="D33" s="109"/>
      <c r="E33" s="6"/>
      <c r="F33" s="33"/>
      <c r="G33" s="18"/>
      <c r="H33" s="61"/>
    </row>
    <row r="34" spans="1:9" s="92" customFormat="1" ht="30" customHeight="1" thickTop="1" x14ac:dyDescent="0.2">
      <c r="A34" s="11" t="s">
        <v>179</v>
      </c>
      <c r="B34" s="87" t="s">
        <v>29</v>
      </c>
      <c r="C34" s="2" t="s">
        <v>120</v>
      </c>
      <c r="D34" s="109" t="s">
        <v>189</v>
      </c>
      <c r="E34" s="5" t="s">
        <v>145</v>
      </c>
      <c r="F34" s="33">
        <v>340</v>
      </c>
      <c r="G34" s="17"/>
      <c r="H34" s="61">
        <f>ROUND(G34*F34,2)</f>
        <v>0</v>
      </c>
    </row>
    <row r="35" spans="1:9" ht="36" customHeight="1" thickBot="1" x14ac:dyDescent="0.25">
      <c r="A35" s="89"/>
      <c r="B35" s="8" t="str">
        <f>B28</f>
        <v>D</v>
      </c>
      <c r="C35" s="158" t="str">
        <f>C28</f>
        <v>GEOMEMBRANE LINED SWALE</v>
      </c>
      <c r="D35" s="159"/>
      <c r="E35" s="159"/>
      <c r="F35" s="160"/>
      <c r="G35" s="9" t="s">
        <v>16</v>
      </c>
      <c r="H35" s="9">
        <f>SUM(H28:H34)</f>
        <v>0</v>
      </c>
    </row>
    <row r="36" spans="1:9" ht="36" customHeight="1" thickTop="1" x14ac:dyDescent="0.2">
      <c r="A36" s="89"/>
      <c r="B36" s="82" t="s">
        <v>15</v>
      </c>
      <c r="C36" s="93" t="s">
        <v>209</v>
      </c>
      <c r="D36" s="98"/>
      <c r="E36" s="46"/>
      <c r="F36" s="95"/>
      <c r="G36" s="11"/>
      <c r="H36" s="83"/>
    </row>
    <row r="37" spans="1:9" ht="36" customHeight="1" x14ac:dyDescent="0.2">
      <c r="A37" s="89" t="s">
        <v>152</v>
      </c>
      <c r="B37" s="91" t="s">
        <v>69</v>
      </c>
      <c r="C37" s="2" t="s">
        <v>99</v>
      </c>
      <c r="D37" s="100" t="s">
        <v>186</v>
      </c>
      <c r="E37" s="6" t="s">
        <v>26</v>
      </c>
      <c r="F37" s="33">
        <v>1000</v>
      </c>
      <c r="G37" s="17"/>
      <c r="H37" s="61">
        <f t="shared" ref="H37:H42" si="4">ROUND(G37*F37,2)</f>
        <v>0</v>
      </c>
    </row>
    <row r="38" spans="1:9" ht="36" customHeight="1" x14ac:dyDescent="0.2">
      <c r="A38" s="89" t="s">
        <v>176</v>
      </c>
      <c r="B38" s="91" t="s">
        <v>70</v>
      </c>
      <c r="C38" s="2" t="s">
        <v>100</v>
      </c>
      <c r="D38" s="100" t="s">
        <v>186</v>
      </c>
      <c r="E38" s="6" t="s">
        <v>28</v>
      </c>
      <c r="F38" s="33">
        <v>5000</v>
      </c>
      <c r="G38" s="17"/>
      <c r="H38" s="61">
        <f t="shared" si="4"/>
        <v>0</v>
      </c>
    </row>
    <row r="39" spans="1:9" ht="36" customHeight="1" x14ac:dyDescent="0.2">
      <c r="A39" s="89" t="s">
        <v>179</v>
      </c>
      <c r="B39" s="91" t="s">
        <v>71</v>
      </c>
      <c r="C39" s="2" t="s">
        <v>101</v>
      </c>
      <c r="D39" s="100" t="s">
        <v>186</v>
      </c>
      <c r="E39" s="6" t="s">
        <v>26</v>
      </c>
      <c r="F39" s="33">
        <v>4000</v>
      </c>
      <c r="G39" s="17"/>
      <c r="H39" s="61">
        <f t="shared" si="4"/>
        <v>0</v>
      </c>
    </row>
    <row r="40" spans="1:9" ht="36" customHeight="1" x14ac:dyDescent="0.2">
      <c r="A40" s="89"/>
      <c r="B40" s="91" t="s">
        <v>72</v>
      </c>
      <c r="C40" s="37" t="s">
        <v>196</v>
      </c>
      <c r="D40" s="86" t="s">
        <v>192</v>
      </c>
      <c r="E40" s="6" t="s">
        <v>28</v>
      </c>
      <c r="F40" s="33">
        <v>5000</v>
      </c>
      <c r="G40" s="17"/>
      <c r="H40" s="61">
        <f t="shared" si="4"/>
        <v>0</v>
      </c>
    </row>
    <row r="41" spans="1:9" ht="36" hidden="1" customHeight="1" x14ac:dyDescent="0.2">
      <c r="A41" s="89"/>
      <c r="B41" s="104" t="s">
        <v>73</v>
      </c>
      <c r="C41" s="35" t="s">
        <v>102</v>
      </c>
      <c r="D41" s="105" t="s">
        <v>195</v>
      </c>
      <c r="E41" s="106" t="s">
        <v>146</v>
      </c>
      <c r="F41" s="36">
        <v>480</v>
      </c>
      <c r="G41" s="148"/>
      <c r="H41" s="107">
        <f t="shared" si="4"/>
        <v>0</v>
      </c>
      <c r="I41" s="108" t="s">
        <v>198</v>
      </c>
    </row>
    <row r="42" spans="1:9" ht="36" customHeight="1" x14ac:dyDescent="0.2">
      <c r="A42" s="89"/>
      <c r="B42" s="91" t="s">
        <v>73</v>
      </c>
      <c r="C42" s="2" t="s">
        <v>103</v>
      </c>
      <c r="D42" s="88" t="s">
        <v>183</v>
      </c>
      <c r="E42" s="5" t="s">
        <v>84</v>
      </c>
      <c r="F42" s="33">
        <v>240</v>
      </c>
      <c r="G42" s="17"/>
      <c r="H42" s="61">
        <f t="shared" si="4"/>
        <v>0</v>
      </c>
    </row>
    <row r="43" spans="1:9" ht="36" customHeight="1" x14ac:dyDescent="0.2">
      <c r="A43" s="89"/>
      <c r="B43" s="91"/>
      <c r="C43" s="20" t="s">
        <v>104</v>
      </c>
      <c r="D43" s="103"/>
      <c r="E43" s="6"/>
      <c r="F43" s="33"/>
      <c r="G43" s="18"/>
      <c r="H43" s="61"/>
    </row>
    <row r="44" spans="1:9" ht="36" customHeight="1" x14ac:dyDescent="0.2">
      <c r="A44" s="89"/>
      <c r="B44" s="91" t="s">
        <v>74</v>
      </c>
      <c r="C44" s="2" t="s">
        <v>97</v>
      </c>
      <c r="D44" s="100" t="s">
        <v>190</v>
      </c>
      <c r="E44" s="6" t="s">
        <v>28</v>
      </c>
      <c r="F44" s="33">
        <v>600</v>
      </c>
      <c r="G44" s="17"/>
      <c r="H44" s="61">
        <f t="shared" ref="H44:H47" si="5">ROUND(G44*F44,2)</f>
        <v>0</v>
      </c>
    </row>
    <row r="45" spans="1:9" s="92" customFormat="1" ht="30" customHeight="1" x14ac:dyDescent="0.2">
      <c r="A45" s="10" t="s">
        <v>157</v>
      </c>
      <c r="B45" s="99" t="s">
        <v>91</v>
      </c>
      <c r="C45" s="27" t="s">
        <v>98</v>
      </c>
      <c r="D45" s="100" t="s">
        <v>190</v>
      </c>
      <c r="E45" s="6"/>
      <c r="F45" s="33"/>
      <c r="G45" s="18"/>
      <c r="H45" s="61"/>
    </row>
    <row r="46" spans="1:9" s="92" customFormat="1" ht="30" customHeight="1" x14ac:dyDescent="0.2">
      <c r="A46" s="10" t="s">
        <v>178</v>
      </c>
      <c r="B46" s="101" t="s">
        <v>29</v>
      </c>
      <c r="C46" s="27" t="s">
        <v>177</v>
      </c>
      <c r="D46" s="102" t="s">
        <v>190</v>
      </c>
      <c r="E46" s="6" t="s">
        <v>28</v>
      </c>
      <c r="F46" s="33">
        <v>600</v>
      </c>
      <c r="G46" s="17"/>
      <c r="H46" s="61">
        <f t="shared" si="5"/>
        <v>0</v>
      </c>
    </row>
    <row r="47" spans="1:9" s="92" customFormat="1" ht="30" customHeight="1" x14ac:dyDescent="0.2">
      <c r="A47" s="11"/>
      <c r="B47" s="99" t="s">
        <v>75</v>
      </c>
      <c r="C47" s="27" t="s">
        <v>85</v>
      </c>
      <c r="D47" s="100" t="s">
        <v>190</v>
      </c>
      <c r="E47" s="6" t="s">
        <v>145</v>
      </c>
      <c r="F47" s="33">
        <v>300</v>
      </c>
      <c r="G47" s="17"/>
      <c r="H47" s="61">
        <f t="shared" si="5"/>
        <v>0</v>
      </c>
    </row>
    <row r="48" spans="1:9" s="92" customFormat="1" ht="30" customHeight="1" thickBot="1" x14ac:dyDescent="0.25">
      <c r="A48" s="11"/>
      <c r="B48" s="40" t="str">
        <f>B36</f>
        <v>E</v>
      </c>
      <c r="C48" s="169" t="str">
        <f>C36</f>
        <v>CLAY TOE BERM</v>
      </c>
      <c r="D48" s="170"/>
      <c r="E48" s="170"/>
      <c r="F48" s="171"/>
      <c r="G48" s="12" t="s">
        <v>16</v>
      </c>
      <c r="H48" s="41">
        <f>SUM(H36:H47)</f>
        <v>0</v>
      </c>
    </row>
    <row r="49" spans="1:8" s="92" customFormat="1" ht="30" customHeight="1" thickTop="1" x14ac:dyDescent="0.2">
      <c r="A49" s="11"/>
      <c r="B49" s="82" t="s">
        <v>60</v>
      </c>
      <c r="C49" s="93" t="s">
        <v>105</v>
      </c>
      <c r="D49" s="98"/>
      <c r="E49" s="46"/>
      <c r="F49" s="95"/>
      <c r="G49" s="11"/>
      <c r="H49" s="83"/>
    </row>
    <row r="50" spans="1:8" s="92" customFormat="1" ht="30" customHeight="1" x14ac:dyDescent="0.2">
      <c r="A50" s="11"/>
      <c r="B50" s="4" t="s">
        <v>80</v>
      </c>
      <c r="C50" s="1" t="s">
        <v>122</v>
      </c>
      <c r="D50" s="88"/>
      <c r="E50" s="6"/>
      <c r="F50" s="7"/>
      <c r="G50" s="18"/>
      <c r="H50" s="61">
        <f>ROUND(G50*F50,2)</f>
        <v>0</v>
      </c>
    </row>
    <row r="51" spans="1:8" s="92" customFormat="1" ht="30" customHeight="1" x14ac:dyDescent="0.2">
      <c r="A51" s="11"/>
      <c r="B51" s="87" t="s">
        <v>29</v>
      </c>
      <c r="C51" s="1" t="s">
        <v>121</v>
      </c>
      <c r="D51" s="88" t="s">
        <v>184</v>
      </c>
      <c r="E51" s="6" t="s">
        <v>84</v>
      </c>
      <c r="F51" s="33">
        <v>1895</v>
      </c>
      <c r="G51" s="17"/>
      <c r="H51" s="61">
        <f t="shared" ref="H51" si="6">ROUND(G51*F51,2)</f>
        <v>0</v>
      </c>
    </row>
    <row r="52" spans="1:8" s="92" customFormat="1" ht="30" customHeight="1" x14ac:dyDescent="0.2">
      <c r="A52" s="11"/>
      <c r="B52" s="91" t="s">
        <v>87</v>
      </c>
      <c r="C52" s="2" t="s">
        <v>123</v>
      </c>
      <c r="D52" s="88"/>
      <c r="E52" s="6"/>
      <c r="F52" s="33"/>
      <c r="G52" s="18"/>
      <c r="H52" s="61"/>
    </row>
    <row r="53" spans="1:8" s="92" customFormat="1" ht="30" customHeight="1" x14ac:dyDescent="0.2">
      <c r="A53" s="11"/>
      <c r="B53" s="97" t="s">
        <v>29</v>
      </c>
      <c r="C53" s="2" t="s">
        <v>121</v>
      </c>
      <c r="D53" s="88" t="s">
        <v>184</v>
      </c>
      <c r="E53" s="5" t="s">
        <v>146</v>
      </c>
      <c r="F53" s="33">
        <v>156</v>
      </c>
      <c r="G53" s="17"/>
      <c r="H53" s="61">
        <f t="shared" ref="H53" si="7">ROUND(G53*F53,2)</f>
        <v>0</v>
      </c>
    </row>
    <row r="54" spans="1:8" s="92" customFormat="1" ht="30" customHeight="1" x14ac:dyDescent="0.2">
      <c r="A54" s="11"/>
      <c r="B54" s="96" t="s">
        <v>88</v>
      </c>
      <c r="C54" s="2" t="s">
        <v>85</v>
      </c>
      <c r="D54" s="88"/>
      <c r="E54" s="6"/>
      <c r="F54" s="33"/>
      <c r="G54" s="18"/>
      <c r="H54" s="61"/>
    </row>
    <row r="55" spans="1:8" s="92" customFormat="1" ht="36" customHeight="1" x14ac:dyDescent="0.2">
      <c r="A55" s="11"/>
      <c r="B55" s="97" t="s">
        <v>29</v>
      </c>
      <c r="C55" s="2" t="s">
        <v>120</v>
      </c>
      <c r="D55" s="88" t="s">
        <v>184</v>
      </c>
      <c r="E55" s="5" t="s">
        <v>145</v>
      </c>
      <c r="F55" s="33">
        <v>17950</v>
      </c>
      <c r="G55" s="17"/>
      <c r="H55" s="61">
        <f t="shared" ref="H55" si="8">ROUND(G55*F55,2)</f>
        <v>0</v>
      </c>
    </row>
    <row r="56" spans="1:8" s="92" customFormat="1" ht="36" customHeight="1" x14ac:dyDescent="0.2">
      <c r="A56" s="89" t="s">
        <v>179</v>
      </c>
      <c r="B56" s="96" t="s">
        <v>89</v>
      </c>
      <c r="C56" s="2" t="s">
        <v>86</v>
      </c>
      <c r="D56" s="88" t="s">
        <v>184</v>
      </c>
      <c r="E56" s="6" t="s">
        <v>26</v>
      </c>
      <c r="F56" s="33">
        <v>600</v>
      </c>
      <c r="G56" s="17"/>
      <c r="H56" s="61">
        <f t="shared" ref="H56" si="9">ROUND(G56*F56,2)</f>
        <v>0</v>
      </c>
    </row>
    <row r="57" spans="1:8" s="92" customFormat="1" ht="36" customHeight="1" thickBot="1" x14ac:dyDescent="0.25">
      <c r="A57" s="89"/>
      <c r="B57" s="40" t="str">
        <f>B49</f>
        <v>F</v>
      </c>
      <c r="C57" s="169" t="str">
        <f>C49</f>
        <v>ROCKFILL COLUMN</v>
      </c>
      <c r="D57" s="170"/>
      <c r="E57" s="170"/>
      <c r="F57" s="171"/>
      <c r="G57" s="12" t="s">
        <v>16</v>
      </c>
      <c r="H57" s="41">
        <f>SUM(H49:H56)</f>
        <v>0</v>
      </c>
    </row>
    <row r="58" spans="1:8" s="92" customFormat="1" ht="36" customHeight="1" thickTop="1" x14ac:dyDescent="0.2">
      <c r="A58" s="89"/>
      <c r="B58" s="82" t="s">
        <v>78</v>
      </c>
      <c r="C58" s="93" t="s">
        <v>106</v>
      </c>
      <c r="D58" s="94"/>
      <c r="E58" s="46"/>
      <c r="F58" s="95"/>
      <c r="G58" s="11"/>
      <c r="H58" s="83"/>
    </row>
    <row r="59" spans="1:8" s="92" customFormat="1" ht="36" customHeight="1" x14ac:dyDescent="0.2">
      <c r="A59" s="89" t="s">
        <v>152</v>
      </c>
      <c r="B59" s="4" t="s">
        <v>79</v>
      </c>
      <c r="C59" s="1" t="s">
        <v>38</v>
      </c>
      <c r="D59" s="88" t="s">
        <v>185</v>
      </c>
      <c r="E59" s="6" t="s">
        <v>26</v>
      </c>
      <c r="F59" s="33">
        <v>1100</v>
      </c>
      <c r="G59" s="17"/>
      <c r="H59" s="61">
        <f>ROUND(G59*F59,2)</f>
        <v>0</v>
      </c>
    </row>
    <row r="60" spans="1:8" s="92" customFormat="1" ht="36" customHeight="1" x14ac:dyDescent="0.2">
      <c r="A60" s="89"/>
      <c r="B60" s="4" t="s">
        <v>90</v>
      </c>
      <c r="C60" s="1" t="s">
        <v>85</v>
      </c>
      <c r="D60" s="88"/>
      <c r="E60" s="6"/>
      <c r="F60" s="33"/>
      <c r="G60" s="18"/>
      <c r="H60" s="61"/>
    </row>
    <row r="61" spans="1:8" ht="36" customHeight="1" x14ac:dyDescent="0.2">
      <c r="A61" s="11"/>
      <c r="B61" s="87" t="s">
        <v>29</v>
      </c>
      <c r="C61" s="1" t="s">
        <v>120</v>
      </c>
      <c r="D61" s="88" t="s">
        <v>185</v>
      </c>
      <c r="E61" s="5" t="s">
        <v>145</v>
      </c>
      <c r="F61" s="33">
        <v>2100</v>
      </c>
      <c r="G61" s="17"/>
      <c r="H61" s="61">
        <f>ROUND(G61*F61,2)</f>
        <v>0</v>
      </c>
    </row>
    <row r="62" spans="1:8" s="90" customFormat="1" ht="36" customHeight="1" x14ac:dyDescent="0.2">
      <c r="A62" s="89" t="s">
        <v>179</v>
      </c>
      <c r="B62" s="91" t="s">
        <v>124</v>
      </c>
      <c r="C62" s="2" t="s">
        <v>86</v>
      </c>
      <c r="D62" s="88" t="s">
        <v>185</v>
      </c>
      <c r="E62" s="6" t="s">
        <v>26</v>
      </c>
      <c r="F62" s="34">
        <v>170</v>
      </c>
      <c r="G62" s="19"/>
      <c r="H62" s="61">
        <f>ROUND(G62*F62,2)</f>
        <v>0</v>
      </c>
    </row>
    <row r="63" spans="1:8" s="90" customFormat="1" ht="36" customHeight="1" thickBot="1" x14ac:dyDescent="0.25">
      <c r="A63" s="89"/>
      <c r="B63" s="40" t="str">
        <f>B58</f>
        <v>G</v>
      </c>
      <c r="C63" s="169" t="str">
        <f>C58</f>
        <v>ROCKFILL TRENCH</v>
      </c>
      <c r="D63" s="170"/>
      <c r="E63" s="170"/>
      <c r="F63" s="171"/>
      <c r="G63" s="12" t="s">
        <v>16</v>
      </c>
      <c r="H63" s="41">
        <f>SUM(H58:H62)</f>
        <v>0</v>
      </c>
    </row>
    <row r="64" spans="1:8" ht="16.5" thickTop="1" x14ac:dyDescent="0.2">
      <c r="A64" s="11"/>
      <c r="B64" s="82" t="s">
        <v>125</v>
      </c>
      <c r="C64" s="177" t="s">
        <v>107</v>
      </c>
      <c r="D64" s="178"/>
      <c r="E64" s="178"/>
      <c r="F64" s="179"/>
      <c r="G64" s="11"/>
      <c r="H64" s="83"/>
    </row>
    <row r="65" spans="1:8" ht="36" customHeight="1" x14ac:dyDescent="0.2">
      <c r="A65" s="64"/>
      <c r="B65" s="4" t="s">
        <v>126</v>
      </c>
      <c r="C65" s="38" t="s">
        <v>108</v>
      </c>
      <c r="D65" s="86" t="s">
        <v>193</v>
      </c>
      <c r="E65" s="5" t="s">
        <v>146</v>
      </c>
      <c r="F65" s="33"/>
      <c r="G65" s="18"/>
      <c r="H65" s="61">
        <f>ROUND(G65*F65,2)</f>
        <v>0</v>
      </c>
    </row>
    <row r="66" spans="1:8" ht="36" customHeight="1" x14ac:dyDescent="0.2">
      <c r="A66" s="11"/>
      <c r="B66" s="87" t="s">
        <v>29</v>
      </c>
      <c r="C66" s="1" t="s">
        <v>199</v>
      </c>
      <c r="D66" s="88" t="s">
        <v>193</v>
      </c>
      <c r="E66" s="5" t="s">
        <v>146</v>
      </c>
      <c r="F66" s="33">
        <v>15</v>
      </c>
      <c r="G66" s="17"/>
      <c r="H66" s="61">
        <f t="shared" ref="H66:H69" si="10">ROUND(G66*F66,2)</f>
        <v>0</v>
      </c>
    </row>
    <row r="67" spans="1:8" ht="36" customHeight="1" x14ac:dyDescent="0.2">
      <c r="A67" s="11"/>
      <c r="B67" s="87" t="s">
        <v>203</v>
      </c>
      <c r="C67" s="1" t="s">
        <v>200</v>
      </c>
      <c r="D67" s="88" t="s">
        <v>193</v>
      </c>
      <c r="E67" s="5" t="s">
        <v>146</v>
      </c>
      <c r="F67" s="33">
        <v>12</v>
      </c>
      <c r="G67" s="17"/>
      <c r="H67" s="61">
        <f t="shared" si="10"/>
        <v>0</v>
      </c>
    </row>
    <row r="68" spans="1:8" ht="36" customHeight="1" x14ac:dyDescent="0.2">
      <c r="A68" s="11"/>
      <c r="B68" s="87" t="s">
        <v>204</v>
      </c>
      <c r="C68" s="1" t="s">
        <v>201</v>
      </c>
      <c r="D68" s="88" t="s">
        <v>193</v>
      </c>
      <c r="E68" s="5" t="s">
        <v>146</v>
      </c>
      <c r="F68" s="33">
        <v>25</v>
      </c>
      <c r="G68" s="17"/>
      <c r="H68" s="61">
        <f t="shared" si="10"/>
        <v>0</v>
      </c>
    </row>
    <row r="69" spans="1:8" ht="36" customHeight="1" x14ac:dyDescent="0.2">
      <c r="A69" s="11"/>
      <c r="B69" s="87" t="s">
        <v>205</v>
      </c>
      <c r="C69" s="1" t="s">
        <v>202</v>
      </c>
      <c r="D69" s="88" t="s">
        <v>193</v>
      </c>
      <c r="E69" s="5" t="s">
        <v>146</v>
      </c>
      <c r="F69" s="33">
        <v>32</v>
      </c>
      <c r="G69" s="17"/>
      <c r="H69" s="61">
        <f t="shared" si="10"/>
        <v>0</v>
      </c>
    </row>
    <row r="70" spans="1:8" ht="36" customHeight="1" x14ac:dyDescent="0.2">
      <c r="A70" s="11"/>
      <c r="B70" s="87" t="s">
        <v>206</v>
      </c>
      <c r="C70" s="1" t="s">
        <v>210</v>
      </c>
      <c r="D70" s="88" t="s">
        <v>193</v>
      </c>
      <c r="E70" s="5" t="s">
        <v>146</v>
      </c>
      <c r="F70" s="33">
        <v>43</v>
      </c>
      <c r="G70" s="17"/>
      <c r="H70" s="61">
        <f t="shared" ref="H70:H71" si="11">ROUND(G70*F70,2)</f>
        <v>0</v>
      </c>
    </row>
    <row r="71" spans="1:8" ht="36" customHeight="1" x14ac:dyDescent="0.2">
      <c r="A71" s="11"/>
      <c r="B71" s="87" t="s">
        <v>207</v>
      </c>
      <c r="C71" s="1" t="s">
        <v>208</v>
      </c>
      <c r="D71" s="88" t="s">
        <v>193</v>
      </c>
      <c r="E71" s="5" t="s">
        <v>146</v>
      </c>
      <c r="F71" s="33">
        <v>29</v>
      </c>
      <c r="G71" s="17"/>
      <c r="H71" s="61">
        <f t="shared" si="11"/>
        <v>0</v>
      </c>
    </row>
    <row r="72" spans="1:8" ht="36" customHeight="1" x14ac:dyDescent="0.2">
      <c r="A72" s="64" t="s">
        <v>180</v>
      </c>
      <c r="B72" s="4" t="s">
        <v>127</v>
      </c>
      <c r="C72" s="37" t="s">
        <v>196</v>
      </c>
      <c r="D72" s="86" t="s">
        <v>192</v>
      </c>
      <c r="E72" s="6" t="s">
        <v>28</v>
      </c>
      <c r="F72" s="33">
        <v>10000</v>
      </c>
      <c r="G72" s="17"/>
      <c r="H72" s="61">
        <f>ROUND(G72*F72,2)</f>
        <v>0</v>
      </c>
    </row>
    <row r="73" spans="1:8" ht="36" customHeight="1" thickBot="1" x14ac:dyDescent="0.25">
      <c r="A73" s="25"/>
      <c r="B73" s="40" t="str">
        <f>B64</f>
        <v>H</v>
      </c>
      <c r="C73" s="169" t="str">
        <f>C64</f>
        <v>NATURALIZATION</v>
      </c>
      <c r="D73" s="170"/>
      <c r="E73" s="170"/>
      <c r="F73" s="171"/>
      <c r="G73" s="12" t="s">
        <v>16</v>
      </c>
      <c r="H73" s="41">
        <f>SUM(H64:H72)</f>
        <v>0</v>
      </c>
    </row>
    <row r="74" spans="1:8" ht="36" customHeight="1" thickTop="1" x14ac:dyDescent="0.2">
      <c r="A74" s="26"/>
      <c r="B74" s="82" t="s">
        <v>128</v>
      </c>
      <c r="C74" s="177" t="s">
        <v>194</v>
      </c>
      <c r="D74" s="178"/>
      <c r="E74" s="178"/>
      <c r="F74" s="179"/>
      <c r="G74" s="11"/>
      <c r="H74" s="83"/>
    </row>
    <row r="75" spans="1:8" ht="36" customHeight="1" x14ac:dyDescent="0.2">
      <c r="A75" s="26"/>
      <c r="B75" s="84"/>
      <c r="C75" s="66" t="s">
        <v>18</v>
      </c>
      <c r="D75" s="85"/>
      <c r="E75" s="46"/>
      <c r="F75" s="149"/>
      <c r="G75" s="11"/>
      <c r="H75" s="11"/>
    </row>
    <row r="76" spans="1:8" ht="36" customHeight="1" x14ac:dyDescent="0.2">
      <c r="A76" s="28" t="s">
        <v>152</v>
      </c>
      <c r="B76" s="65" t="s">
        <v>129</v>
      </c>
      <c r="C76" s="63" t="s">
        <v>38</v>
      </c>
      <c r="D76" s="22" t="s">
        <v>147</v>
      </c>
      <c r="E76" s="23" t="s">
        <v>26</v>
      </c>
      <c r="F76" s="150">
        <v>450</v>
      </c>
      <c r="G76" s="17"/>
      <c r="H76" s="61">
        <f>ROUND(G76*F76,2)</f>
        <v>0</v>
      </c>
    </row>
    <row r="77" spans="1:8" ht="36" customHeight="1" x14ac:dyDescent="0.2">
      <c r="A77" s="29" t="s">
        <v>153</v>
      </c>
      <c r="B77" s="65" t="s">
        <v>130</v>
      </c>
      <c r="C77" s="63" t="s">
        <v>109</v>
      </c>
      <c r="D77" s="22" t="s">
        <v>147</v>
      </c>
      <c r="E77" s="23"/>
      <c r="F77" s="150"/>
      <c r="G77" s="21"/>
      <c r="H77" s="21"/>
    </row>
    <row r="78" spans="1:8" ht="36" customHeight="1" x14ac:dyDescent="0.2">
      <c r="A78" s="29" t="s">
        <v>154</v>
      </c>
      <c r="B78" s="62" t="s">
        <v>29</v>
      </c>
      <c r="C78" s="63" t="s">
        <v>110</v>
      </c>
      <c r="D78" s="22" t="s">
        <v>1</v>
      </c>
      <c r="E78" s="23" t="s">
        <v>30</v>
      </c>
      <c r="F78" s="150">
        <v>940</v>
      </c>
      <c r="G78" s="17"/>
      <c r="H78" s="61">
        <f t="shared" ref="H78:H82" si="12">ROUND(G78*F78,2)</f>
        <v>0</v>
      </c>
    </row>
    <row r="79" spans="1:8" ht="36" customHeight="1" x14ac:dyDescent="0.2">
      <c r="A79" s="29" t="s">
        <v>155</v>
      </c>
      <c r="B79" s="65" t="s">
        <v>131</v>
      </c>
      <c r="C79" s="63" t="s">
        <v>31</v>
      </c>
      <c r="D79" s="22" t="s">
        <v>147</v>
      </c>
      <c r="E79" s="23" t="s">
        <v>26</v>
      </c>
      <c r="F79" s="150">
        <v>30</v>
      </c>
      <c r="G79" s="17"/>
      <c r="H79" s="61">
        <f t="shared" si="12"/>
        <v>0</v>
      </c>
    </row>
    <row r="80" spans="1:8" ht="36" customHeight="1" x14ac:dyDescent="0.2">
      <c r="A80" s="28" t="s">
        <v>156</v>
      </c>
      <c r="B80" s="65" t="s">
        <v>132</v>
      </c>
      <c r="C80" s="63" t="s">
        <v>32</v>
      </c>
      <c r="D80" s="22" t="s">
        <v>147</v>
      </c>
      <c r="E80" s="23" t="s">
        <v>28</v>
      </c>
      <c r="F80" s="150">
        <v>200</v>
      </c>
      <c r="G80" s="17"/>
      <c r="H80" s="61">
        <f t="shared" si="12"/>
        <v>0</v>
      </c>
    </row>
    <row r="81" spans="1:8" ht="36" customHeight="1" x14ac:dyDescent="0.2">
      <c r="A81" s="29" t="s">
        <v>157</v>
      </c>
      <c r="B81" s="65" t="s">
        <v>133</v>
      </c>
      <c r="C81" s="63" t="s">
        <v>111</v>
      </c>
      <c r="D81" s="22" t="s">
        <v>148</v>
      </c>
      <c r="E81" s="23" t="s">
        <v>28</v>
      </c>
      <c r="F81" s="150">
        <v>460</v>
      </c>
      <c r="G81" s="17"/>
      <c r="H81" s="61">
        <f t="shared" si="12"/>
        <v>0</v>
      </c>
    </row>
    <row r="82" spans="1:8" ht="36" customHeight="1" x14ac:dyDescent="0.2">
      <c r="A82" s="29" t="s">
        <v>158</v>
      </c>
      <c r="B82" s="65" t="s">
        <v>134</v>
      </c>
      <c r="C82" s="63" t="s">
        <v>40</v>
      </c>
      <c r="D82" s="22" t="s">
        <v>149</v>
      </c>
      <c r="E82" s="23" t="s">
        <v>28</v>
      </c>
      <c r="F82" s="150">
        <v>460</v>
      </c>
      <c r="G82" s="17"/>
      <c r="H82" s="61">
        <f t="shared" si="12"/>
        <v>0</v>
      </c>
    </row>
    <row r="83" spans="1:8" ht="36" customHeight="1" x14ac:dyDescent="0.2">
      <c r="A83" s="64"/>
      <c r="B83" s="65"/>
      <c r="C83" s="66" t="s">
        <v>112</v>
      </c>
      <c r="D83" s="67"/>
      <c r="E83" s="68"/>
      <c r="F83" s="69"/>
      <c r="G83" s="21"/>
      <c r="H83" s="21"/>
    </row>
    <row r="84" spans="1:8" ht="36" customHeight="1" x14ac:dyDescent="0.2">
      <c r="A84" s="30" t="s">
        <v>159</v>
      </c>
      <c r="B84" s="65" t="s">
        <v>135</v>
      </c>
      <c r="C84" s="63" t="s">
        <v>37</v>
      </c>
      <c r="D84" s="22" t="s">
        <v>147</v>
      </c>
      <c r="E84" s="23"/>
      <c r="F84" s="150"/>
      <c r="G84" s="21"/>
      <c r="H84" s="21"/>
    </row>
    <row r="85" spans="1:8" ht="36" customHeight="1" x14ac:dyDescent="0.2">
      <c r="A85" s="80" t="s">
        <v>160</v>
      </c>
      <c r="B85" s="62" t="s">
        <v>29</v>
      </c>
      <c r="C85" s="63" t="s">
        <v>50</v>
      </c>
      <c r="D85" s="72" t="s">
        <v>1</v>
      </c>
      <c r="E85" s="73" t="s">
        <v>28</v>
      </c>
      <c r="F85" s="151">
        <v>205</v>
      </c>
      <c r="G85" s="17"/>
      <c r="H85" s="61">
        <f>ROUND(G85*F85,2)</f>
        <v>0</v>
      </c>
    </row>
    <row r="86" spans="1:8" ht="36" customHeight="1" x14ac:dyDescent="0.2">
      <c r="A86" s="30" t="s">
        <v>161</v>
      </c>
      <c r="B86" s="65" t="s">
        <v>136</v>
      </c>
      <c r="C86" s="63" t="s">
        <v>113</v>
      </c>
      <c r="D86" s="22" t="s">
        <v>41</v>
      </c>
      <c r="E86" s="23"/>
      <c r="F86" s="150"/>
      <c r="G86" s="21"/>
      <c r="H86" s="21"/>
    </row>
    <row r="87" spans="1:8" x14ac:dyDescent="0.2">
      <c r="A87" s="30" t="s">
        <v>162</v>
      </c>
      <c r="B87" s="62" t="s">
        <v>29</v>
      </c>
      <c r="C87" s="63" t="s">
        <v>42</v>
      </c>
      <c r="D87" s="22" t="s">
        <v>150</v>
      </c>
      <c r="E87" s="23"/>
      <c r="F87" s="150"/>
      <c r="G87" s="21"/>
      <c r="H87" s="21"/>
    </row>
    <row r="88" spans="1:8" ht="36" customHeight="1" x14ac:dyDescent="0.2">
      <c r="A88" s="81" t="s">
        <v>163</v>
      </c>
      <c r="B88" s="65" t="s">
        <v>43</v>
      </c>
      <c r="C88" s="63" t="s">
        <v>114</v>
      </c>
      <c r="D88" s="72" t="s">
        <v>1</v>
      </c>
      <c r="E88" s="73" t="s">
        <v>28</v>
      </c>
      <c r="F88" s="151">
        <v>60</v>
      </c>
      <c r="G88" s="17"/>
      <c r="H88" s="61">
        <f>ROUND(G88*F88,2)</f>
        <v>0</v>
      </c>
    </row>
    <row r="89" spans="1:8" ht="36" customHeight="1" x14ac:dyDescent="0.2">
      <c r="A89" s="30" t="s">
        <v>164</v>
      </c>
      <c r="B89" s="65" t="s">
        <v>137</v>
      </c>
      <c r="C89" s="63" t="s">
        <v>35</v>
      </c>
      <c r="D89" s="22" t="s">
        <v>62</v>
      </c>
      <c r="E89" s="23"/>
      <c r="F89" s="150"/>
      <c r="G89" s="21"/>
      <c r="H89" s="21"/>
    </row>
    <row r="90" spans="1:8" ht="45" x14ac:dyDescent="0.2">
      <c r="A90" s="80" t="s">
        <v>165</v>
      </c>
      <c r="B90" s="62" t="s">
        <v>29</v>
      </c>
      <c r="C90" s="63" t="s">
        <v>115</v>
      </c>
      <c r="D90" s="72" t="s">
        <v>76</v>
      </c>
      <c r="E90" s="73"/>
      <c r="F90" s="152"/>
      <c r="G90" s="21"/>
      <c r="H90" s="21"/>
    </row>
    <row r="91" spans="1:8" ht="36" customHeight="1" x14ac:dyDescent="0.2">
      <c r="A91" s="77" t="s">
        <v>166</v>
      </c>
      <c r="B91" s="74" t="s">
        <v>43</v>
      </c>
      <c r="C91" s="63" t="s">
        <v>116</v>
      </c>
      <c r="D91" s="78" t="s">
        <v>1</v>
      </c>
      <c r="E91" s="79" t="s">
        <v>34</v>
      </c>
      <c r="F91" s="153">
        <v>55</v>
      </c>
      <c r="G91" s="17"/>
      <c r="H91" s="61">
        <f>ROUND(G91*F91,2)</f>
        <v>0</v>
      </c>
    </row>
    <row r="92" spans="1:8" ht="36" customHeight="1" x14ac:dyDescent="0.2">
      <c r="A92" s="64"/>
      <c r="B92" s="65"/>
      <c r="C92" s="66" t="s">
        <v>19</v>
      </c>
      <c r="D92" s="67"/>
      <c r="E92" s="75"/>
      <c r="F92" s="69"/>
      <c r="G92" s="21"/>
      <c r="H92" s="21"/>
    </row>
    <row r="93" spans="1:8" ht="36" customHeight="1" x14ac:dyDescent="0.2">
      <c r="A93" s="28" t="s">
        <v>167</v>
      </c>
      <c r="B93" s="65" t="s">
        <v>138</v>
      </c>
      <c r="C93" s="63" t="s">
        <v>117</v>
      </c>
      <c r="D93" s="22" t="s">
        <v>151</v>
      </c>
      <c r="E93" s="76"/>
      <c r="F93" s="150"/>
      <c r="G93" s="21"/>
      <c r="H93" s="21"/>
    </row>
    <row r="94" spans="1:8" ht="36" customHeight="1" x14ac:dyDescent="0.2">
      <c r="A94" s="28" t="s">
        <v>168</v>
      </c>
      <c r="B94" s="62" t="s">
        <v>29</v>
      </c>
      <c r="C94" s="63" t="s">
        <v>63</v>
      </c>
      <c r="D94" s="22"/>
      <c r="E94" s="23"/>
      <c r="F94" s="150"/>
      <c r="G94" s="21"/>
      <c r="H94" s="21"/>
    </row>
    <row r="95" spans="1:8" ht="36" customHeight="1" x14ac:dyDescent="0.2">
      <c r="A95" s="28" t="s">
        <v>169</v>
      </c>
      <c r="B95" s="74" t="s">
        <v>43</v>
      </c>
      <c r="C95" s="63" t="s">
        <v>44</v>
      </c>
      <c r="D95" s="22"/>
      <c r="E95" s="23" t="s">
        <v>30</v>
      </c>
      <c r="F95" s="150">
        <v>55</v>
      </c>
      <c r="G95" s="17"/>
      <c r="H95" s="61">
        <f>ROUND(G95*F95,2)</f>
        <v>0</v>
      </c>
    </row>
    <row r="96" spans="1:8" ht="36" customHeight="1" x14ac:dyDescent="0.2">
      <c r="A96" s="64"/>
      <c r="B96" s="65"/>
      <c r="C96" s="66" t="s">
        <v>20</v>
      </c>
      <c r="D96" s="67"/>
      <c r="E96" s="70"/>
      <c r="F96" s="69"/>
      <c r="G96" s="21"/>
      <c r="H96" s="21"/>
    </row>
    <row r="97" spans="1:8" ht="36" customHeight="1" x14ac:dyDescent="0.2">
      <c r="A97" s="71" t="s">
        <v>170</v>
      </c>
      <c r="B97" s="65" t="s">
        <v>139</v>
      </c>
      <c r="C97" s="63" t="s">
        <v>140</v>
      </c>
      <c r="D97" s="72" t="s">
        <v>45</v>
      </c>
      <c r="E97" s="73" t="s">
        <v>34</v>
      </c>
      <c r="F97" s="152">
        <v>300</v>
      </c>
      <c r="G97" s="17"/>
      <c r="H97" s="61">
        <f t="shared" ref="H97:H98" si="13">ROUND(G97*F97,2)</f>
        <v>0</v>
      </c>
    </row>
    <row r="98" spans="1:8" ht="36" customHeight="1" x14ac:dyDescent="0.2">
      <c r="A98" s="28" t="s">
        <v>171</v>
      </c>
      <c r="B98" s="65" t="s">
        <v>141</v>
      </c>
      <c r="C98" s="63" t="s">
        <v>118</v>
      </c>
      <c r="D98" s="22" t="s">
        <v>45</v>
      </c>
      <c r="E98" s="23" t="s">
        <v>34</v>
      </c>
      <c r="F98" s="154">
        <v>55</v>
      </c>
      <c r="G98" s="17"/>
      <c r="H98" s="61">
        <f t="shared" si="13"/>
        <v>0</v>
      </c>
    </row>
    <row r="99" spans="1:8" ht="36" customHeight="1" x14ac:dyDescent="0.2">
      <c r="A99" s="64"/>
      <c r="B99" s="65"/>
      <c r="C99" s="66" t="s">
        <v>21</v>
      </c>
      <c r="D99" s="67"/>
      <c r="E99" s="70"/>
      <c r="F99" s="69"/>
      <c r="G99" s="21"/>
      <c r="H99" s="21"/>
    </row>
    <row r="100" spans="1:8" ht="36" customHeight="1" x14ac:dyDescent="0.2">
      <c r="A100" s="28" t="s">
        <v>172</v>
      </c>
      <c r="B100" s="65" t="s">
        <v>142</v>
      </c>
      <c r="C100" s="63" t="s">
        <v>46</v>
      </c>
      <c r="D100" s="22" t="s">
        <v>47</v>
      </c>
      <c r="E100" s="23" t="s">
        <v>34</v>
      </c>
      <c r="F100" s="154">
        <v>40</v>
      </c>
      <c r="G100" s="17"/>
      <c r="H100" s="61">
        <f>ROUND(G100*F100,2)</f>
        <v>0</v>
      </c>
    </row>
    <row r="101" spans="1:8" ht="36" customHeight="1" x14ac:dyDescent="0.2">
      <c r="A101" s="64"/>
      <c r="B101" s="65"/>
      <c r="C101" s="66" t="s">
        <v>22</v>
      </c>
      <c r="D101" s="67"/>
      <c r="E101" s="70"/>
      <c r="F101" s="69"/>
      <c r="G101" s="21"/>
      <c r="H101" s="21"/>
    </row>
    <row r="102" spans="1:8" ht="36" customHeight="1" x14ac:dyDescent="0.2">
      <c r="A102" s="28" t="s">
        <v>173</v>
      </c>
      <c r="B102" s="65" t="s">
        <v>143</v>
      </c>
      <c r="C102" s="63" t="s">
        <v>64</v>
      </c>
      <c r="D102" s="24" t="s">
        <v>65</v>
      </c>
      <c r="E102" s="23" t="s">
        <v>33</v>
      </c>
      <c r="F102" s="154">
        <v>1</v>
      </c>
      <c r="G102" s="17"/>
      <c r="H102" s="61">
        <f>ROUND(G102*F102,2)</f>
        <v>0</v>
      </c>
    </row>
    <row r="103" spans="1:8" ht="36" customHeight="1" x14ac:dyDescent="0.2">
      <c r="A103" s="64"/>
      <c r="B103" s="65"/>
      <c r="C103" s="66" t="s">
        <v>23</v>
      </c>
      <c r="D103" s="67"/>
      <c r="E103" s="68"/>
      <c r="F103" s="69"/>
      <c r="G103" s="21"/>
      <c r="H103" s="21"/>
    </row>
    <row r="104" spans="1:8" ht="36" customHeight="1" x14ac:dyDescent="0.2">
      <c r="A104" s="30" t="s">
        <v>174</v>
      </c>
      <c r="B104" s="65" t="s">
        <v>144</v>
      </c>
      <c r="C104" s="63" t="s">
        <v>36</v>
      </c>
      <c r="D104" s="22" t="s">
        <v>48</v>
      </c>
      <c r="E104" s="23"/>
      <c r="F104" s="150"/>
      <c r="G104" s="21"/>
      <c r="H104" s="21"/>
    </row>
    <row r="105" spans="1:8" ht="36" customHeight="1" thickBot="1" x14ac:dyDescent="0.25">
      <c r="A105" s="30" t="s">
        <v>175</v>
      </c>
      <c r="B105" s="62" t="s">
        <v>29</v>
      </c>
      <c r="C105" s="63" t="s">
        <v>119</v>
      </c>
      <c r="D105" s="22"/>
      <c r="E105" s="23" t="s">
        <v>28</v>
      </c>
      <c r="F105" s="150">
        <v>1600</v>
      </c>
      <c r="G105" s="17"/>
      <c r="H105" s="61">
        <f>ROUND(G105*F105,2)</f>
        <v>0</v>
      </c>
    </row>
    <row r="106" spans="1:8" ht="17.25" customHeight="1" thickTop="1" thickBot="1" x14ac:dyDescent="0.25">
      <c r="A106" s="16"/>
      <c r="B106" s="40" t="str">
        <f>B74</f>
        <v>I</v>
      </c>
      <c r="C106" s="169" t="str">
        <f>C74</f>
        <v>TRANSCONA BOULEVARD - ASPHALT ROAD REPAIRS</v>
      </c>
      <c r="D106" s="170"/>
      <c r="E106" s="170"/>
      <c r="F106" s="171"/>
      <c r="G106" s="12" t="s">
        <v>16</v>
      </c>
      <c r="H106" s="41">
        <f>SUM(H74:H105)</f>
        <v>0</v>
      </c>
    </row>
    <row r="107" spans="1:8" ht="17.25" customHeight="1" thickTop="1" x14ac:dyDescent="0.2">
      <c r="A107" s="43"/>
      <c r="B107" s="44"/>
      <c r="C107" s="45"/>
      <c r="D107" s="46"/>
      <c r="E107" s="46"/>
      <c r="F107" s="46"/>
      <c r="G107" s="13"/>
      <c r="H107" s="13"/>
    </row>
    <row r="108" spans="1:8" ht="17.25" customHeight="1" x14ac:dyDescent="0.25">
      <c r="A108" s="47"/>
      <c r="B108" s="48"/>
      <c r="C108" s="49" t="s">
        <v>17</v>
      </c>
      <c r="D108" s="50"/>
      <c r="E108" s="51"/>
      <c r="F108" s="51"/>
      <c r="G108" s="14"/>
      <c r="H108" s="52"/>
    </row>
    <row r="109" spans="1:8" ht="17.25" customHeight="1" thickBot="1" x14ac:dyDescent="0.25">
      <c r="B109" s="8" t="str">
        <f>B6</f>
        <v>A</v>
      </c>
      <c r="C109" s="165" t="str">
        <f>C6</f>
        <v>GENERAL</v>
      </c>
      <c r="D109" s="159"/>
      <c r="E109" s="159"/>
      <c r="F109" s="160"/>
      <c r="G109" s="15" t="s">
        <v>16</v>
      </c>
      <c r="H109" s="15">
        <f>H10</f>
        <v>0</v>
      </c>
    </row>
    <row r="110" spans="1:8" ht="17.25" customHeight="1" thickTop="1" thickBot="1" x14ac:dyDescent="0.25">
      <c r="B110" s="8" t="str">
        <f>B11</f>
        <v>B</v>
      </c>
      <c r="C110" s="166" t="str">
        <f>C11</f>
        <v>INTERCEPTOR DRAIN</v>
      </c>
      <c r="D110" s="167"/>
      <c r="E110" s="167"/>
      <c r="F110" s="168"/>
      <c r="G110" s="15" t="s">
        <v>16</v>
      </c>
      <c r="H110" s="15">
        <f>H18</f>
        <v>0</v>
      </c>
    </row>
    <row r="111" spans="1:8" ht="17.25" customHeight="1" thickTop="1" thickBot="1" x14ac:dyDescent="0.25">
      <c r="B111" s="8" t="str">
        <f>B19</f>
        <v>C</v>
      </c>
      <c r="C111" s="166" t="str">
        <f>C19</f>
        <v>PASSIVE ROCKFILL DRAIN</v>
      </c>
      <c r="D111" s="167"/>
      <c r="E111" s="167"/>
      <c r="F111" s="168"/>
      <c r="G111" s="15" t="s">
        <v>16</v>
      </c>
      <c r="H111" s="15">
        <f>H27</f>
        <v>0</v>
      </c>
    </row>
    <row r="112" spans="1:8" ht="17.25" customHeight="1" thickTop="1" thickBot="1" x14ac:dyDescent="0.25">
      <c r="B112" s="8" t="str">
        <f>B28</f>
        <v>D</v>
      </c>
      <c r="C112" s="172" t="str">
        <f>C28</f>
        <v>GEOMEMBRANE LINED SWALE</v>
      </c>
      <c r="D112" s="173"/>
      <c r="E112" s="173"/>
      <c r="F112" s="174"/>
      <c r="G112" s="16" t="s">
        <v>16</v>
      </c>
      <c r="H112" s="16">
        <f>H35</f>
        <v>0</v>
      </c>
    </row>
    <row r="113" spans="2:8" ht="17.25" customHeight="1" thickTop="1" thickBot="1" x14ac:dyDescent="0.25">
      <c r="B113" s="8" t="str">
        <f>B48</f>
        <v>E</v>
      </c>
      <c r="C113" s="172" t="str">
        <f>C48</f>
        <v>CLAY TOE BERM</v>
      </c>
      <c r="D113" s="180"/>
      <c r="E113" s="180"/>
      <c r="F113" s="181"/>
      <c r="G113" s="16" t="str">
        <f>G48</f>
        <v>Subtotal:</v>
      </c>
      <c r="H113" s="16">
        <f>H48</f>
        <v>0</v>
      </c>
    </row>
    <row r="114" spans="2:8" ht="17.25" customHeight="1" thickTop="1" thickBot="1" x14ac:dyDescent="0.25">
      <c r="B114" s="40" t="str">
        <f>B57</f>
        <v>F</v>
      </c>
      <c r="C114" s="169" t="str">
        <f>C57</f>
        <v>ROCKFILL COLUMN</v>
      </c>
      <c r="D114" s="170"/>
      <c r="E114" s="170"/>
      <c r="F114" s="171"/>
      <c r="G114" s="12" t="str">
        <f>G57</f>
        <v>Subtotal:</v>
      </c>
      <c r="H114" s="41">
        <f>H57</f>
        <v>0</v>
      </c>
    </row>
    <row r="115" spans="2:8" ht="17.25" thickTop="1" thickBot="1" x14ac:dyDescent="0.25">
      <c r="B115" s="40" t="str">
        <f>B63</f>
        <v>G</v>
      </c>
      <c r="C115" s="169" t="str">
        <f>C63</f>
        <v>ROCKFILL TRENCH</v>
      </c>
      <c r="D115" s="170"/>
      <c r="E115" s="170"/>
      <c r="F115" s="171"/>
      <c r="G115" s="12" t="str">
        <f>G63</f>
        <v>Subtotal:</v>
      </c>
      <c r="H115" s="41">
        <f>H63</f>
        <v>0</v>
      </c>
    </row>
    <row r="116" spans="2:8" ht="17.25" thickTop="1" thickBot="1" x14ac:dyDescent="0.25">
      <c r="B116" s="8" t="str">
        <f>B73</f>
        <v>H</v>
      </c>
      <c r="C116" s="172" t="str">
        <f>C73</f>
        <v>NATURALIZATION</v>
      </c>
      <c r="D116" s="180"/>
      <c r="E116" s="180"/>
      <c r="F116" s="181"/>
      <c r="G116" s="16" t="str">
        <f>G73</f>
        <v>Subtotal:</v>
      </c>
      <c r="H116" s="16">
        <f>H73</f>
        <v>0</v>
      </c>
    </row>
    <row r="117" spans="2:8" ht="17.25" thickTop="1" thickBot="1" x14ac:dyDescent="0.25">
      <c r="B117" s="8" t="str">
        <f>B106</f>
        <v>I</v>
      </c>
      <c r="C117" s="172" t="str">
        <f>C106</f>
        <v>TRANSCONA BOULEVARD - ASPHALT ROAD REPAIRS</v>
      </c>
      <c r="D117" s="173"/>
      <c r="E117" s="173"/>
      <c r="F117" s="174"/>
      <c r="G117" s="16" t="str">
        <f>G106</f>
        <v>Subtotal:</v>
      </c>
      <c r="H117" s="16">
        <f>H106</f>
        <v>0</v>
      </c>
    </row>
    <row r="118" spans="2:8" ht="15.75" thickTop="1" x14ac:dyDescent="0.2">
      <c r="B118" s="161" t="s">
        <v>25</v>
      </c>
      <c r="C118" s="162"/>
      <c r="D118" s="162"/>
      <c r="E118" s="162"/>
      <c r="F118" s="162"/>
      <c r="G118" s="175">
        <f>SUM(H109:H117)</f>
        <v>0</v>
      </c>
      <c r="H118" s="176"/>
    </row>
    <row r="119" spans="2:8" x14ac:dyDescent="0.2">
      <c r="B119" s="54"/>
      <c r="C119" s="55"/>
      <c r="D119" s="56"/>
      <c r="E119" s="55"/>
      <c r="F119" s="55"/>
      <c r="G119" s="57"/>
      <c r="H119" s="58"/>
    </row>
    <row r="120" spans="2:8" ht="15.75" customHeight="1" x14ac:dyDescent="0.2"/>
  </sheetData>
  <sheetProtection algorithmName="SHA-512" hashValue="IhcRfYBOJUBqcg+VoONCDuQUSb3yx7CRGIgLxcxTjAB7ukZ3UdqLPgQPJ+oymNm9UupG2BfORK6EOsAZZb86sQ==" saltValue="8oUZjH4BP9Y1U8vhiIxkmg==" spinCount="100000" sheet="1" selectLockedCells="1"/>
  <mergeCells count="23">
    <mergeCell ref="G118:H118"/>
    <mergeCell ref="C64:F64"/>
    <mergeCell ref="C73:F73"/>
    <mergeCell ref="C74:F74"/>
    <mergeCell ref="C106:F106"/>
    <mergeCell ref="C114:F114"/>
    <mergeCell ref="C115:F115"/>
    <mergeCell ref="C113:F113"/>
    <mergeCell ref="C116:F116"/>
    <mergeCell ref="C6:F6"/>
    <mergeCell ref="C27:F27"/>
    <mergeCell ref="B118:F118"/>
    <mergeCell ref="C10:F10"/>
    <mergeCell ref="C18:F18"/>
    <mergeCell ref="C109:F109"/>
    <mergeCell ref="C110:F110"/>
    <mergeCell ref="C111:F111"/>
    <mergeCell ref="C48:F48"/>
    <mergeCell ref="C117:F117"/>
    <mergeCell ref="C112:F112"/>
    <mergeCell ref="C35:F35"/>
    <mergeCell ref="C57:F57"/>
    <mergeCell ref="C63:F63"/>
  </mergeCells>
  <phoneticPr fontId="0" type="noConversion"/>
  <conditionalFormatting sqref="D76 D87 D104:D105">
    <cfRule type="cellIs" dxfId="52" priority="51" stopIfTrue="1" operator="equal">
      <formula>"CW 2130-R11"</formula>
    </cfRule>
    <cfRule type="cellIs" dxfId="51" priority="52" stopIfTrue="1" operator="equal">
      <formula>"CW 3120-R2"</formula>
    </cfRule>
    <cfRule type="cellIs" dxfId="50" priority="53" stopIfTrue="1" operator="equal">
      <formula>"CW 3240-R7"</formula>
    </cfRule>
  </conditionalFormatting>
  <conditionalFormatting sqref="D77:D78">
    <cfRule type="cellIs" dxfId="49" priority="48" stopIfTrue="1" operator="equal">
      <formula>"CW 2130-R11"</formula>
    </cfRule>
    <cfRule type="cellIs" dxfId="48" priority="49" stopIfTrue="1" operator="equal">
      <formula>"CW 3120-R2"</formula>
    </cfRule>
    <cfRule type="cellIs" dxfId="47" priority="50" stopIfTrue="1" operator="equal">
      <formula>"CW 3240-R7"</formula>
    </cfRule>
  </conditionalFormatting>
  <conditionalFormatting sqref="D81:D82">
    <cfRule type="cellIs" dxfId="46" priority="45" stopIfTrue="1" operator="equal">
      <formula>"CW 2130-R11"</formula>
    </cfRule>
    <cfRule type="cellIs" dxfId="45" priority="46" stopIfTrue="1" operator="equal">
      <formula>"CW 3120-R2"</formula>
    </cfRule>
    <cfRule type="cellIs" dxfId="44" priority="47" stopIfTrue="1" operator="equal">
      <formula>"CW 3240-R7"</formula>
    </cfRule>
  </conditionalFormatting>
  <conditionalFormatting sqref="D79">
    <cfRule type="cellIs" dxfId="43" priority="42" stopIfTrue="1" operator="equal">
      <formula>"CW 2130-R11"</formula>
    </cfRule>
    <cfRule type="cellIs" dxfId="42" priority="43" stopIfTrue="1" operator="equal">
      <formula>"CW 3120-R2"</formula>
    </cfRule>
    <cfRule type="cellIs" dxfId="41" priority="44" stopIfTrue="1" operator="equal">
      <formula>"CW 3240-R7"</formula>
    </cfRule>
  </conditionalFormatting>
  <conditionalFormatting sqref="D80">
    <cfRule type="cellIs" dxfId="40" priority="39" stopIfTrue="1" operator="equal">
      <formula>"CW 2130-R11"</formula>
    </cfRule>
    <cfRule type="cellIs" dxfId="39" priority="40" stopIfTrue="1" operator="equal">
      <formula>"CW 3120-R2"</formula>
    </cfRule>
    <cfRule type="cellIs" dxfId="38" priority="41" stopIfTrue="1" operator="equal">
      <formula>"CW 3240-R7"</formula>
    </cfRule>
  </conditionalFormatting>
  <conditionalFormatting sqref="D84">
    <cfRule type="cellIs" dxfId="37" priority="36" stopIfTrue="1" operator="equal">
      <formula>"CW 2130-R11"</formula>
    </cfRule>
    <cfRule type="cellIs" dxfId="36" priority="37" stopIfTrue="1" operator="equal">
      <formula>"CW 3120-R2"</formula>
    </cfRule>
    <cfRule type="cellIs" dxfId="35" priority="38" stopIfTrue="1" operator="equal">
      <formula>"CW 3240-R7"</formula>
    </cfRule>
  </conditionalFormatting>
  <conditionalFormatting sqref="D86">
    <cfRule type="cellIs" dxfId="34" priority="33" stopIfTrue="1" operator="equal">
      <formula>"CW 2130-R11"</formula>
    </cfRule>
    <cfRule type="cellIs" dxfId="33" priority="34" stopIfTrue="1" operator="equal">
      <formula>"CW 3120-R2"</formula>
    </cfRule>
    <cfRule type="cellIs" dxfId="32" priority="35" stopIfTrue="1" operator="equal">
      <formula>"CW 3240-R7"</formula>
    </cfRule>
  </conditionalFormatting>
  <conditionalFormatting sqref="D94:D95">
    <cfRule type="cellIs" dxfId="31" priority="30" stopIfTrue="1" operator="equal">
      <formula>"CW 2130-R11"</formula>
    </cfRule>
    <cfRule type="cellIs" dxfId="30" priority="31" stopIfTrue="1" operator="equal">
      <formula>"CW 3120-R2"</formula>
    </cfRule>
    <cfRule type="cellIs" dxfId="29" priority="32" stopIfTrue="1" operator="equal">
      <formula>"CW 3240-R7"</formula>
    </cfRule>
  </conditionalFormatting>
  <conditionalFormatting sqref="D93">
    <cfRule type="cellIs" dxfId="28" priority="27" stopIfTrue="1" operator="equal">
      <formula>"CW 2130-R11"</formula>
    </cfRule>
    <cfRule type="cellIs" dxfId="27" priority="28" stopIfTrue="1" operator="equal">
      <formula>"CW 3120-R2"</formula>
    </cfRule>
    <cfRule type="cellIs" dxfId="26" priority="29" stopIfTrue="1" operator="equal">
      <formula>"CW 3240-R7"</formula>
    </cfRule>
  </conditionalFormatting>
  <conditionalFormatting sqref="D98">
    <cfRule type="cellIs" dxfId="25" priority="24" stopIfTrue="1" operator="equal">
      <formula>"CW 2130-R11"</formula>
    </cfRule>
    <cfRule type="cellIs" dxfId="24" priority="25" stopIfTrue="1" operator="equal">
      <formula>"CW 3120-R2"</formula>
    </cfRule>
    <cfRule type="cellIs" dxfId="23" priority="26" stopIfTrue="1" operator="equal">
      <formula>"CW 3240-R7"</formula>
    </cfRule>
  </conditionalFormatting>
  <conditionalFormatting sqref="D100">
    <cfRule type="cellIs" dxfId="22" priority="22" stopIfTrue="1" operator="equal">
      <formula>"CW 2130-R11"</formula>
    </cfRule>
    <cfRule type="cellIs" dxfId="21" priority="23" stopIfTrue="1" operator="equal">
      <formula>"CW 3240-R7"</formula>
    </cfRule>
  </conditionalFormatting>
  <conditionalFormatting sqref="D102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89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85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90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97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91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88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7:G9 G20:G26 G50:G56 G59:G62 G12:G17 G37:G47 G29:G34 G65:G72 G76 G78:G82 G85 G88 G91 G95 G97:G98 G100 G102 G105" xr:uid="{00000000-0002-0000-0000-000000000000}">
      <formula1>IF(G7&gt;=0.01,ROUND(G7,2),0.01)</formula1>
    </dataValidation>
  </dataValidations>
  <pageMargins left="0.51181102362204722" right="0.51181102362204722" top="0.74803149606299213" bottom="0.74803149606299213" header="0.23622047244094491" footer="0.23622047244094491"/>
  <pageSetup scale="75" fitToHeight="0" orientation="portrait" r:id="rId1"/>
  <headerFooter alignWithMargins="0">
    <oddHeader>&amp;L&amp;10The City of Winnipeg
Tender No. 404-2021_Addendum 1
&amp;R&amp;10Bid Submission
&amp;P of &amp;N</oddHeader>
    <oddFooter xml:space="preserve">&amp;R                    ____________________________
Name of Bidder                    </oddFooter>
  </headerFooter>
  <rowBreaks count="6" manualBreakCount="6">
    <brk id="10" min="1" max="7" man="1"/>
    <brk id="27" min="1" max="7" man="1"/>
    <brk id="48" min="1" max="7" man="1"/>
    <brk id="63" min="1" max="7" man="1"/>
    <brk id="73" min="1" max="7" man="1"/>
    <brk id="106" min="1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25024339443D4CA2DD026816161510" ma:contentTypeVersion="7" ma:contentTypeDescription="Create a new document." ma:contentTypeScope="" ma:versionID="ebb463476cd5755b700b2d668e611450">
  <xsd:schema xmlns:xsd="http://www.w3.org/2001/XMLSchema" xmlns:xs="http://www.w3.org/2001/XMLSchema" xmlns:p="http://schemas.microsoft.com/office/2006/metadata/properties" xmlns:ns2="5a9cc2ef-4f12-4e4c-b85e-1e66d7cdf517" targetNamespace="http://schemas.microsoft.com/office/2006/metadata/properties" ma:root="true" ma:fieldsID="d3e48238db972b55964ff5393d1d7bc5" ns2:_="">
    <xsd:import namespace="5a9cc2ef-4f12-4e4c-b85e-1e66d7cdf5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9cc2ef-4f12-4e4c-b85e-1e66d7cdf5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F7B5EC4-6CFD-4BAC-BFCF-768423F96A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9cc2ef-4f12-4e4c-b85e-1e66d7cdf5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607EF5-E63A-4049-A184-CE129ED3B2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E68E04-4E2C-46BD-87A9-0BF7CE908A1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5a9cc2ef-4f12-4e4c-b85e-1e66d7cdf517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FORM B - PRICES</vt:lpstr>
      <vt:lpstr>'FORM B - PRICES'!Print_Area</vt:lpstr>
      <vt:lpstr>'FORM B - PRICES'!Print_Titles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Revised January 2019_x000d_
_x000d_
_x000d_
_x000d_
File Size 129,536</dc:description>
  <cp:lastModifiedBy>Bird, Suzanne</cp:lastModifiedBy>
  <cp:lastPrinted>2021-07-16T16:56:44Z</cp:lastPrinted>
  <dcterms:created xsi:type="dcterms:W3CDTF">1999-03-31T15:44:33Z</dcterms:created>
  <dcterms:modified xsi:type="dcterms:W3CDTF">2021-07-16T18:29:45Z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  <property fmtid="{D5CDD505-2E9C-101B-9397-08002B2CF9AE}" pid="4" name="ContentTypeId">
    <vt:lpwstr>0x010100BB25024339443D4CA2DD026816161510</vt:lpwstr>
  </property>
</Properties>
</file>